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codeName="ThisWorkbook" defaultThemeVersion="124226"/>
  <mc:AlternateContent xmlns:mc="http://schemas.openxmlformats.org/markup-compatibility/2006">
    <mc:Choice Requires="x15">
      <x15ac:absPath xmlns:x15ac="http://schemas.microsoft.com/office/spreadsheetml/2010/11/ac" url="/Users/linhpv/Documents/github/mindmap/hou-university/22.11/"/>
    </mc:Choice>
  </mc:AlternateContent>
  <xr:revisionPtr revIDLastSave="0" documentId="13_ncr:1_{551574EF-91C4-414A-9806-B0D6949559E6}" xr6:coauthVersionLast="47" xr6:coauthVersionMax="47" xr10:uidLastSave="{00000000-0000-0000-0000-000000000000}"/>
  <bookViews>
    <workbookView xWindow="5480" yWindow="500" windowWidth="23260" windowHeight="17260" activeTab="1" xr2:uid="{00000000-000D-0000-FFFF-FFFF00000000}"/>
  </bookViews>
  <sheets>
    <sheet name="mau (3)" sheetId="40" state="hidden" r:id="rId1"/>
    <sheet name="2805" sheetId="52" r:id="rId2"/>
    <sheet name="copy lich tu day" sheetId="38" r:id="rId3"/>
    <sheet name="mau" sheetId="45" state="hidden" r:id="rId4"/>
    <sheet name="Sheet1" sheetId="14" r:id="rId5"/>
    <sheet name="Sheet2" sheetId="55" state="hidden" r:id="rId6"/>
    <sheet name="HTDG" sheetId="54" state="hidden" r:id="rId7"/>
  </sheets>
  <externalReferences>
    <externalReference r:id="rId8"/>
  </externalReferences>
  <definedNames>
    <definedName name="_xlnm._FilterDatabase" localSheetId="2" hidden="1">'copy lich tu day'!$A$2:$V$42</definedName>
    <definedName name="_xlnm._FilterDatabase" localSheetId="4" hidden="1">Sheet1!$A$3:$A$1140</definedName>
    <definedName name="_xlnm.Print_Area" localSheetId="1">'2805'!$A$1:$S$44</definedName>
    <definedName name="_xlnm.Print_Area" localSheetId="3">mau!$A$1:$S$51</definedName>
    <definedName name="_xlnm.Print_Area" localSheetId="0">'mau (3)'!$A$1:$Q$54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H18" i="38" l="1"/>
  <c r="H11" i="38"/>
  <c r="H4" i="38"/>
  <c r="H28" i="38"/>
  <c r="H3" i="38"/>
  <c r="H39" i="38"/>
  <c r="H22" i="38"/>
  <c r="H17" i="38"/>
  <c r="H15" i="38"/>
  <c r="H10" i="38"/>
  <c r="H8" i="38"/>
  <c r="H19" i="38"/>
  <c r="H41" i="38"/>
  <c r="H40" i="38"/>
  <c r="H12" i="38"/>
  <c r="H5" i="38"/>
  <c r="H21" i="38"/>
  <c r="H14" i="38"/>
  <c r="H7" i="38"/>
  <c r="H35" i="38"/>
  <c r="H34" i="38"/>
  <c r="H30" i="38"/>
  <c r="H27" i="38"/>
  <c r="H26" i="38"/>
  <c r="H25" i="38"/>
  <c r="H42" i="38"/>
  <c r="H33" i="38"/>
  <c r="H23" i="38"/>
  <c r="H37" i="38"/>
  <c r="H24" i="38"/>
  <c r="H20" i="38"/>
  <c r="H13" i="38"/>
  <c r="H6" i="38"/>
  <c r="H38" i="38"/>
  <c r="H36" i="38"/>
  <c r="H29" i="38"/>
  <c r="H9" i="38"/>
  <c r="H16" i="38"/>
  <c r="I16" i="38"/>
  <c r="T16" i="38" s="1"/>
  <c r="I18" i="38"/>
  <c r="T18" i="38" s="1"/>
  <c r="I11" i="38"/>
  <c r="T11" i="38" s="1"/>
  <c r="I4" i="38"/>
  <c r="T4" i="38" s="1"/>
  <c r="I28" i="38"/>
  <c r="T28" i="38" s="1"/>
  <c r="I3" i="38"/>
  <c r="T3" i="38" s="1"/>
  <c r="I39" i="38"/>
  <c r="T39" i="38" s="1"/>
  <c r="I22" i="38"/>
  <c r="T22" i="38" s="1"/>
  <c r="I17" i="38"/>
  <c r="T17" i="38" s="1"/>
  <c r="I15" i="38"/>
  <c r="T15" i="38" s="1"/>
  <c r="I10" i="38"/>
  <c r="T10" i="38" s="1"/>
  <c r="I8" i="38"/>
  <c r="T8" i="38" s="1"/>
  <c r="I19" i="38"/>
  <c r="T19" i="38" s="1"/>
  <c r="I41" i="38"/>
  <c r="T41" i="38" s="1"/>
  <c r="I40" i="38"/>
  <c r="T40" i="38" s="1"/>
  <c r="I12" i="38"/>
  <c r="T12" i="38" s="1"/>
  <c r="I5" i="38"/>
  <c r="T5" i="38" s="1"/>
  <c r="I21" i="38"/>
  <c r="T21" i="38" s="1"/>
  <c r="I14" i="38"/>
  <c r="T14" i="38" s="1"/>
  <c r="I7" i="38"/>
  <c r="T7" i="38" s="1"/>
  <c r="I35" i="38"/>
  <c r="T35" i="38" s="1"/>
  <c r="I34" i="38"/>
  <c r="T34" i="38" s="1"/>
  <c r="I30" i="38"/>
  <c r="T30" i="38" s="1"/>
  <c r="I27" i="38"/>
  <c r="T27" i="38" s="1"/>
  <c r="I26" i="38"/>
  <c r="T26" i="38" s="1"/>
  <c r="I25" i="38"/>
  <c r="T25" i="38" s="1"/>
  <c r="I42" i="38"/>
  <c r="T42" i="38" s="1"/>
  <c r="I33" i="38"/>
  <c r="T33" i="38" s="1"/>
  <c r="I23" i="38"/>
  <c r="T23" i="38" s="1"/>
  <c r="I37" i="38"/>
  <c r="T37" i="38" s="1"/>
  <c r="I32" i="38"/>
  <c r="T32" i="38" s="1"/>
  <c r="I31" i="38"/>
  <c r="T31" i="38" s="1"/>
  <c r="I24" i="38"/>
  <c r="T24" i="38" s="1"/>
  <c r="I20" i="38"/>
  <c r="T20" i="38" s="1"/>
  <c r="I13" i="38"/>
  <c r="T13" i="38" s="1"/>
  <c r="I6" i="38"/>
  <c r="T6" i="38" s="1"/>
  <c r="I38" i="38"/>
  <c r="T38" i="38" s="1"/>
  <c r="I36" i="38"/>
  <c r="T36" i="38" s="1"/>
  <c r="I29" i="38"/>
  <c r="T29" i="38" s="1"/>
  <c r="I9" i="38"/>
  <c r="T9" i="38" s="1"/>
  <c r="P18" i="38" l="1"/>
  <c r="P11" i="38"/>
  <c r="P4" i="38"/>
  <c r="P28" i="38"/>
  <c r="P3" i="38"/>
  <c r="P39" i="38"/>
  <c r="P22" i="38"/>
  <c r="P17" i="38"/>
  <c r="P15" i="38"/>
  <c r="P10" i="38"/>
  <c r="P8" i="38"/>
  <c r="P19" i="38"/>
  <c r="P41" i="38"/>
  <c r="P40" i="38"/>
  <c r="P12" i="38"/>
  <c r="P5" i="38"/>
  <c r="P21" i="38"/>
  <c r="P14" i="38"/>
  <c r="P7" i="38"/>
  <c r="P35" i="38"/>
  <c r="P34" i="38"/>
  <c r="P30" i="38"/>
  <c r="P27" i="38"/>
  <c r="P26" i="38"/>
  <c r="P25" i="38"/>
  <c r="P42" i="38"/>
  <c r="P33" i="38"/>
  <c r="P23" i="38"/>
  <c r="P37" i="38"/>
  <c r="P32" i="38"/>
  <c r="P31" i="38"/>
  <c r="P24" i="38"/>
  <c r="P20" i="38"/>
  <c r="P13" i="38"/>
  <c r="P6" i="38"/>
  <c r="P38" i="38"/>
  <c r="P36" i="38"/>
  <c r="P29" i="38"/>
  <c r="P16" i="38"/>
  <c r="P9" i="38"/>
  <c r="B4" i="38"/>
  <c r="O4" i="38" s="1"/>
  <c r="B5" i="38"/>
  <c r="O5" i="38" s="1"/>
  <c r="B6" i="38"/>
  <c r="O6" i="38" s="1"/>
  <c r="B7" i="38"/>
  <c r="O7" i="38" s="1"/>
  <c r="B8" i="38"/>
  <c r="O8" i="38" s="1"/>
  <c r="B9" i="38"/>
  <c r="B10" i="38"/>
  <c r="O10" i="38" s="1"/>
  <c r="B11" i="38"/>
  <c r="O11" i="38" s="1"/>
  <c r="B12" i="38"/>
  <c r="O12" i="38" s="1"/>
  <c r="B13" i="38"/>
  <c r="O13" i="38" s="1"/>
  <c r="B14" i="38"/>
  <c r="O14" i="38" s="1"/>
  <c r="B15" i="38"/>
  <c r="O15" i="38" s="1"/>
  <c r="B16" i="38"/>
  <c r="B17" i="38"/>
  <c r="O17" i="38" s="1"/>
  <c r="B18" i="38"/>
  <c r="O18" i="38" s="1"/>
  <c r="B19" i="38"/>
  <c r="O19" i="38" s="1"/>
  <c r="B20" i="38"/>
  <c r="O20" i="38" s="1"/>
  <c r="B21" i="38"/>
  <c r="O21" i="38" s="1"/>
  <c r="B22" i="38"/>
  <c r="O22" i="38" s="1"/>
  <c r="B23" i="38"/>
  <c r="O23" i="38" s="1"/>
  <c r="B24" i="38"/>
  <c r="O24" i="38" s="1"/>
  <c r="B25" i="38"/>
  <c r="O25" i="38" s="1"/>
  <c r="B26" i="38"/>
  <c r="O26" i="38" s="1"/>
  <c r="B27" i="38"/>
  <c r="O27" i="38" s="1"/>
  <c r="B28" i="38"/>
  <c r="O28" i="38" s="1"/>
  <c r="B29" i="38"/>
  <c r="O29" i="38" s="1"/>
  <c r="B30" i="38"/>
  <c r="O30" i="38" s="1"/>
  <c r="B31" i="38"/>
  <c r="O31" i="38" s="1"/>
  <c r="B32" i="38"/>
  <c r="O32" i="38" s="1"/>
  <c r="B33" i="38"/>
  <c r="O33" i="38" s="1"/>
  <c r="B34" i="38"/>
  <c r="O34" i="38" s="1"/>
  <c r="B35" i="38"/>
  <c r="O35" i="38" s="1"/>
  <c r="B36" i="38"/>
  <c r="O36" i="38" s="1"/>
  <c r="B37" i="38"/>
  <c r="O37" i="38" s="1"/>
  <c r="B38" i="38"/>
  <c r="O38" i="38" s="1"/>
  <c r="B39" i="38"/>
  <c r="O39" i="38" s="1"/>
  <c r="B40" i="38"/>
  <c r="O40" i="38" s="1"/>
  <c r="B41" i="38"/>
  <c r="O41" i="38" s="1"/>
  <c r="B42" i="38"/>
  <c r="O42" i="38" s="1"/>
  <c r="A1021" i="14"/>
  <c r="A1020" i="14"/>
  <c r="A1019" i="14"/>
  <c r="A1018" i="14"/>
  <c r="A1017" i="14"/>
  <c r="A1016" i="14"/>
  <c r="A1015" i="14"/>
  <c r="A1014" i="14"/>
  <c r="A1013" i="14"/>
  <c r="A1012" i="14"/>
  <c r="A1011" i="14"/>
  <c r="A1010" i="14"/>
  <c r="A1009" i="14"/>
  <c r="A1008" i="14"/>
  <c r="A1007" i="14"/>
  <c r="A1006" i="14"/>
  <c r="A1005" i="14"/>
  <c r="A1004" i="14"/>
  <c r="A1003" i="14"/>
  <c r="A1002" i="14"/>
  <c r="A1001" i="14"/>
  <c r="A1000" i="14"/>
  <c r="A999" i="14"/>
  <c r="A998" i="14"/>
  <c r="A997" i="14"/>
  <c r="A996" i="14"/>
  <c r="A995" i="14"/>
  <c r="A994" i="14"/>
  <c r="A993" i="14"/>
  <c r="A992" i="14"/>
  <c r="A991" i="14"/>
  <c r="A990" i="14"/>
  <c r="A989" i="14"/>
  <c r="A988" i="14"/>
  <c r="A987" i="14"/>
  <c r="A986" i="14"/>
  <c r="A985" i="14"/>
  <c r="A984" i="14"/>
  <c r="A983" i="14"/>
  <c r="A982" i="14"/>
  <c r="A981" i="14"/>
  <c r="A980" i="14"/>
  <c r="A979" i="14"/>
  <c r="A978" i="14"/>
  <c r="A977" i="14"/>
  <c r="A976" i="14"/>
  <c r="A975" i="14"/>
  <c r="A974" i="14"/>
  <c r="A973" i="14"/>
  <c r="A972" i="14"/>
  <c r="A971" i="14"/>
  <c r="A970" i="14"/>
  <c r="A969" i="14"/>
  <c r="A968" i="14"/>
  <c r="A967" i="14"/>
  <c r="A966" i="14"/>
  <c r="A965" i="14"/>
  <c r="A964" i="14"/>
  <c r="A963" i="14"/>
  <c r="A962" i="14"/>
  <c r="A961" i="14"/>
  <c r="A960" i="14"/>
  <c r="A959" i="14"/>
  <c r="A958" i="14"/>
  <c r="A957" i="14"/>
  <c r="A956" i="14"/>
  <c r="A955" i="14"/>
  <c r="A954" i="14"/>
  <c r="A953" i="14"/>
  <c r="A952" i="14"/>
  <c r="A951" i="14"/>
  <c r="A950" i="14"/>
  <c r="A949" i="14"/>
  <c r="A948" i="14"/>
  <c r="A947" i="14"/>
  <c r="A946" i="14"/>
  <c r="A945" i="14"/>
  <c r="A944" i="14"/>
  <c r="A943" i="14"/>
  <c r="A942" i="14"/>
  <c r="A941" i="14"/>
  <c r="A940" i="14"/>
  <c r="A939" i="14"/>
  <c r="A938" i="14"/>
  <c r="A937" i="14"/>
  <c r="A936" i="14"/>
  <c r="A935" i="14"/>
  <c r="A934" i="14"/>
  <c r="A933" i="14"/>
  <c r="A932" i="14"/>
  <c r="A931" i="14"/>
  <c r="A930" i="14"/>
  <c r="A929" i="14"/>
  <c r="A928" i="14"/>
  <c r="A927" i="14"/>
  <c r="A926" i="14"/>
  <c r="A925" i="14"/>
  <c r="A924" i="14"/>
  <c r="A923" i="14"/>
  <c r="A922" i="14"/>
  <c r="A921" i="14"/>
  <c r="A920" i="14"/>
  <c r="A919" i="14"/>
  <c r="A918" i="14"/>
  <c r="A917" i="14"/>
  <c r="A916" i="14"/>
  <c r="A915" i="14"/>
  <c r="A914" i="14"/>
  <c r="A913" i="14"/>
  <c r="A912" i="14"/>
  <c r="A911" i="14"/>
  <c r="A910" i="14"/>
  <c r="A909" i="14"/>
  <c r="A908" i="14"/>
  <c r="A907" i="14"/>
  <c r="A906" i="14"/>
  <c r="A905" i="14"/>
  <c r="A904" i="14"/>
  <c r="A903" i="14"/>
  <c r="A902" i="14"/>
  <c r="A901" i="14"/>
  <c r="A900" i="14"/>
  <c r="A899" i="14"/>
  <c r="A898" i="14"/>
  <c r="A897" i="14"/>
  <c r="A896" i="14"/>
  <c r="A895" i="14"/>
  <c r="A894" i="14"/>
  <c r="A893" i="14"/>
  <c r="A892" i="14"/>
  <c r="A891" i="14"/>
  <c r="A890" i="14"/>
  <c r="A889" i="14"/>
  <c r="A888" i="14"/>
  <c r="A887" i="14"/>
  <c r="A886" i="14"/>
  <c r="A885" i="14"/>
  <c r="A884" i="14"/>
  <c r="A883" i="14"/>
  <c r="A882" i="14"/>
  <c r="A881" i="14"/>
  <c r="A880" i="14"/>
  <c r="A879" i="14"/>
  <c r="A878" i="14"/>
  <c r="A877" i="14"/>
  <c r="A876" i="14"/>
  <c r="A875" i="14"/>
  <c r="A874" i="14"/>
  <c r="A873" i="14"/>
  <c r="A872" i="14"/>
  <c r="A871" i="14"/>
  <c r="A870" i="14"/>
  <c r="A869" i="14"/>
  <c r="A868" i="14"/>
  <c r="A867" i="14"/>
  <c r="A866" i="14"/>
  <c r="A865" i="14"/>
  <c r="A864" i="14"/>
  <c r="A863" i="14"/>
  <c r="A862" i="14"/>
  <c r="A861" i="14"/>
  <c r="A860" i="14"/>
  <c r="A859" i="14"/>
  <c r="A858" i="14"/>
  <c r="A857" i="14"/>
  <c r="A856" i="14"/>
  <c r="A855" i="14"/>
  <c r="A854" i="14"/>
  <c r="A853" i="14"/>
  <c r="A852" i="14"/>
  <c r="A851" i="14"/>
  <c r="A850" i="14"/>
  <c r="A849" i="14"/>
  <c r="A848" i="14"/>
  <c r="A847" i="14"/>
  <c r="A846" i="14"/>
  <c r="A845" i="14"/>
  <c r="A844" i="14"/>
  <c r="A843" i="14"/>
  <c r="A842" i="14"/>
  <c r="A841" i="14"/>
  <c r="A840" i="14"/>
  <c r="A839" i="14"/>
  <c r="A838" i="14"/>
  <c r="A837" i="14"/>
  <c r="A836" i="14"/>
  <c r="A835" i="14"/>
  <c r="A834" i="14"/>
  <c r="A833" i="14"/>
  <c r="A832" i="14"/>
  <c r="A831" i="14"/>
  <c r="A830" i="14"/>
  <c r="A829" i="14"/>
  <c r="A828" i="14"/>
  <c r="A827" i="14"/>
  <c r="A826" i="14"/>
  <c r="A825" i="14"/>
  <c r="A824" i="14"/>
  <c r="A823" i="14"/>
  <c r="A822" i="14"/>
  <c r="A821" i="14"/>
  <c r="A820" i="14"/>
  <c r="A819" i="14"/>
  <c r="A818" i="14"/>
  <c r="A817" i="14"/>
  <c r="A816" i="14"/>
  <c r="A815" i="14"/>
  <c r="A814" i="14"/>
  <c r="A813" i="14"/>
  <c r="A812" i="14"/>
  <c r="A811" i="14"/>
  <c r="A810" i="14"/>
  <c r="A809" i="14"/>
  <c r="A808" i="14"/>
  <c r="A807" i="14"/>
  <c r="A806" i="14"/>
  <c r="A805" i="14"/>
  <c r="A804" i="14"/>
  <c r="A803" i="14"/>
  <c r="A802" i="14"/>
  <c r="A801" i="14"/>
  <c r="A800" i="14"/>
  <c r="A799" i="14"/>
  <c r="A798" i="14"/>
  <c r="A797" i="14"/>
  <c r="A796" i="14"/>
  <c r="A795" i="14"/>
  <c r="A794" i="14"/>
  <c r="A793" i="14"/>
  <c r="A792" i="14"/>
  <c r="A791" i="14"/>
  <c r="A790" i="14"/>
  <c r="A789" i="14"/>
  <c r="A788" i="14"/>
  <c r="A787" i="14"/>
  <c r="A786" i="14"/>
  <c r="A785" i="14"/>
  <c r="A784" i="14"/>
  <c r="A783" i="14"/>
  <c r="A782" i="14"/>
  <c r="A781" i="14"/>
  <c r="A780" i="14"/>
  <c r="A779" i="14"/>
  <c r="A778" i="14"/>
  <c r="A777" i="14"/>
  <c r="A776" i="14"/>
  <c r="A775" i="14"/>
  <c r="A774" i="14"/>
  <c r="A773" i="14"/>
  <c r="A772" i="14"/>
  <c r="A771" i="14"/>
  <c r="A770" i="14"/>
  <c r="A769" i="14"/>
  <c r="A768" i="14"/>
  <c r="A767" i="14"/>
  <c r="A766" i="14"/>
  <c r="A765" i="14"/>
  <c r="A764" i="14"/>
  <c r="A763" i="14"/>
  <c r="A762" i="14"/>
  <c r="A761" i="14"/>
  <c r="A760" i="14"/>
  <c r="A759" i="14"/>
  <c r="A758" i="14"/>
  <c r="A757" i="14"/>
  <c r="A756" i="14"/>
  <c r="A755" i="14"/>
  <c r="A754" i="14"/>
  <c r="A753" i="14"/>
  <c r="A752" i="14"/>
  <c r="A751" i="14"/>
  <c r="A750" i="14"/>
  <c r="A749" i="14"/>
  <c r="A748" i="14"/>
  <c r="A747" i="14"/>
  <c r="A746" i="14"/>
  <c r="A745" i="14"/>
  <c r="A744" i="14"/>
  <c r="A743" i="14"/>
  <c r="A742" i="14"/>
  <c r="A741" i="14"/>
  <c r="A740" i="14"/>
  <c r="A739" i="14"/>
  <c r="A738" i="14"/>
  <c r="A737" i="14"/>
  <c r="A736" i="14"/>
  <c r="A735" i="14"/>
  <c r="A734" i="14"/>
  <c r="A733" i="14"/>
  <c r="A732" i="14"/>
  <c r="A731" i="14"/>
  <c r="A730" i="14"/>
  <c r="A729" i="14"/>
  <c r="A728" i="14"/>
  <c r="A727" i="14"/>
  <c r="A726" i="14"/>
  <c r="A725" i="14"/>
  <c r="A724" i="14"/>
  <c r="A723" i="14"/>
  <c r="A722" i="14"/>
  <c r="A721" i="14"/>
  <c r="A720" i="14"/>
  <c r="A719" i="14"/>
  <c r="A718" i="14"/>
  <c r="A717" i="14"/>
  <c r="A716" i="14"/>
  <c r="A715" i="14"/>
  <c r="A714" i="14"/>
  <c r="A713" i="14"/>
  <c r="A712" i="14"/>
  <c r="A711" i="14"/>
  <c r="A710" i="14"/>
  <c r="A709" i="14"/>
  <c r="A708" i="14"/>
  <c r="A707" i="14"/>
  <c r="A706" i="14"/>
  <c r="A705" i="14"/>
  <c r="A704" i="14"/>
  <c r="A703" i="14"/>
  <c r="A702" i="14"/>
  <c r="A701" i="14"/>
  <c r="A700" i="14"/>
  <c r="A699" i="14"/>
  <c r="A698" i="14"/>
  <c r="A697" i="14"/>
  <c r="A696" i="14"/>
  <c r="A695" i="14"/>
  <c r="A694" i="14"/>
  <c r="A693" i="14"/>
  <c r="A692" i="14"/>
  <c r="A691" i="14"/>
  <c r="A690" i="14"/>
  <c r="A689" i="14"/>
  <c r="A688" i="14"/>
  <c r="A687" i="14"/>
  <c r="A686" i="14"/>
  <c r="A685" i="14"/>
  <c r="A684" i="14"/>
  <c r="A683" i="14"/>
  <c r="A682" i="14"/>
  <c r="A681" i="14"/>
  <c r="A680" i="14"/>
  <c r="A679" i="14"/>
  <c r="A678" i="14"/>
  <c r="A677" i="14"/>
  <c r="A676" i="14"/>
  <c r="A675" i="14"/>
  <c r="A674" i="14"/>
  <c r="A673" i="14"/>
  <c r="A672" i="14"/>
  <c r="A671" i="14"/>
  <c r="A670" i="14"/>
  <c r="A669" i="14"/>
  <c r="A668" i="14"/>
  <c r="A667" i="14"/>
  <c r="A666" i="14"/>
  <c r="A665" i="14"/>
  <c r="A664" i="14"/>
  <c r="A663" i="14"/>
  <c r="A662" i="14"/>
  <c r="A661" i="14"/>
  <c r="A660" i="14"/>
  <c r="A659" i="14"/>
  <c r="A658" i="14"/>
  <c r="A657" i="14"/>
  <c r="A656" i="14"/>
  <c r="A655" i="14"/>
  <c r="A654" i="14"/>
  <c r="A653" i="14"/>
  <c r="A652" i="14"/>
  <c r="A651" i="14"/>
  <c r="A650" i="14"/>
  <c r="A649" i="14"/>
  <c r="A648" i="14"/>
  <c r="A647" i="14"/>
  <c r="A646" i="14"/>
  <c r="A645" i="14"/>
  <c r="A644" i="14"/>
  <c r="A643" i="14"/>
  <c r="A642" i="14"/>
  <c r="A641" i="14"/>
  <c r="A640" i="14"/>
  <c r="A639" i="14"/>
  <c r="A638" i="14"/>
  <c r="A637" i="14"/>
  <c r="A636" i="14"/>
  <c r="A635" i="14"/>
  <c r="A634" i="14"/>
  <c r="A633" i="14"/>
  <c r="A632" i="14"/>
  <c r="A631" i="14"/>
  <c r="A630" i="14"/>
  <c r="A629" i="14"/>
  <c r="A628" i="14"/>
  <c r="A627" i="14"/>
  <c r="A626" i="14"/>
  <c r="A625" i="14"/>
  <c r="A624" i="14"/>
  <c r="A623" i="14"/>
  <c r="A622" i="14"/>
  <c r="A621" i="14"/>
  <c r="A620" i="14"/>
  <c r="A619" i="14"/>
  <c r="A618" i="14"/>
  <c r="A617" i="14"/>
  <c r="A616" i="14"/>
  <c r="A615" i="14"/>
  <c r="A614" i="14"/>
  <c r="A613" i="14"/>
  <c r="A612" i="14"/>
  <c r="A611" i="14"/>
  <c r="A610" i="14"/>
  <c r="A609" i="14"/>
  <c r="A608" i="14"/>
  <c r="A607" i="14"/>
  <c r="A606" i="14"/>
  <c r="A605" i="14"/>
  <c r="A604" i="14"/>
  <c r="A603" i="14"/>
  <c r="A602" i="14"/>
  <c r="A601" i="14"/>
  <c r="A600" i="14"/>
  <c r="A599" i="14"/>
  <c r="A598" i="14"/>
  <c r="A597" i="14"/>
  <c r="A596" i="14"/>
  <c r="A595" i="14"/>
  <c r="A594" i="14"/>
  <c r="A593" i="14"/>
  <c r="A592" i="14"/>
  <c r="A591" i="14"/>
  <c r="A590" i="14"/>
  <c r="A589" i="14"/>
  <c r="A588" i="14"/>
  <c r="A587" i="14"/>
  <c r="A586" i="14"/>
  <c r="A585" i="14"/>
  <c r="A584" i="14"/>
  <c r="A583" i="14"/>
  <c r="A582" i="14"/>
  <c r="A581" i="14"/>
  <c r="A580" i="14"/>
  <c r="A579" i="14"/>
  <c r="A578" i="14"/>
  <c r="A577" i="14"/>
  <c r="A576" i="14"/>
  <c r="A575" i="14"/>
  <c r="A574" i="14"/>
  <c r="A573" i="14"/>
  <c r="A572" i="14"/>
  <c r="A571" i="14"/>
  <c r="A570" i="14"/>
  <c r="A569" i="14"/>
  <c r="A568" i="14"/>
  <c r="A567" i="14"/>
  <c r="A566" i="14"/>
  <c r="A565" i="14"/>
  <c r="A564" i="14"/>
  <c r="A563" i="14"/>
  <c r="A562" i="14"/>
  <c r="A561" i="14"/>
  <c r="A560" i="14"/>
  <c r="A559" i="14"/>
  <c r="A558" i="14"/>
  <c r="A557" i="14"/>
  <c r="A556" i="14"/>
  <c r="A555" i="14"/>
  <c r="A554" i="14"/>
  <c r="A553" i="14"/>
  <c r="A552" i="14"/>
  <c r="A551" i="14"/>
  <c r="A550" i="14"/>
  <c r="A549" i="14"/>
  <c r="A548" i="14"/>
  <c r="A547" i="14"/>
  <c r="A546" i="14"/>
  <c r="A545" i="14"/>
  <c r="A544" i="14"/>
  <c r="A543" i="14"/>
  <c r="A542" i="14"/>
  <c r="A541" i="14"/>
  <c r="A540" i="14"/>
  <c r="A539" i="14"/>
  <c r="A538" i="14"/>
  <c r="A537" i="14"/>
  <c r="A536" i="14"/>
  <c r="A535" i="14"/>
  <c r="A534" i="14"/>
  <c r="A533" i="14"/>
  <c r="A532" i="14"/>
  <c r="A531" i="14"/>
  <c r="A530" i="14"/>
  <c r="A529" i="14"/>
  <c r="A528" i="14"/>
  <c r="A527" i="14"/>
  <c r="A526" i="14"/>
  <c r="A525" i="14"/>
  <c r="A524" i="14"/>
  <c r="A523" i="14"/>
  <c r="A522" i="14"/>
  <c r="A521" i="14"/>
  <c r="A520" i="14"/>
  <c r="A519" i="14"/>
  <c r="A518" i="14"/>
  <c r="A517" i="14"/>
  <c r="A516" i="14"/>
  <c r="A515" i="14"/>
  <c r="A514" i="14"/>
  <c r="A513" i="14"/>
  <c r="A512" i="14"/>
  <c r="A511" i="14"/>
  <c r="A510" i="14"/>
  <c r="A509" i="14"/>
  <c r="A508" i="14"/>
  <c r="A507" i="14"/>
  <c r="A506" i="14"/>
  <c r="A505" i="14"/>
  <c r="A504" i="14"/>
  <c r="A503" i="14"/>
  <c r="A502" i="14"/>
  <c r="A501" i="14"/>
  <c r="A500" i="14"/>
  <c r="A499" i="14"/>
  <c r="A498" i="14"/>
  <c r="A497" i="14"/>
  <c r="A496" i="14"/>
  <c r="A495" i="14"/>
  <c r="A494" i="14"/>
  <c r="A493" i="14"/>
  <c r="A492" i="14"/>
  <c r="A491" i="14"/>
  <c r="A490" i="14"/>
  <c r="A489" i="14"/>
  <c r="A488" i="14"/>
  <c r="A487" i="14"/>
  <c r="A486" i="14"/>
  <c r="A485" i="14"/>
  <c r="A484" i="14"/>
  <c r="A483" i="14"/>
  <c r="A482" i="14"/>
  <c r="A481" i="14"/>
  <c r="A480" i="14"/>
  <c r="A479" i="14"/>
  <c r="A478" i="14"/>
  <c r="A477" i="14"/>
  <c r="A476" i="14"/>
  <c r="A475" i="14"/>
  <c r="A474" i="14"/>
  <c r="A473" i="14"/>
  <c r="A472" i="14"/>
  <c r="A471" i="14"/>
  <c r="A470" i="14"/>
  <c r="A469" i="14"/>
  <c r="A468" i="14"/>
  <c r="A467" i="14"/>
  <c r="A466" i="14"/>
  <c r="A465" i="14"/>
  <c r="A464" i="14"/>
  <c r="A463" i="14"/>
  <c r="A462" i="14"/>
  <c r="A461" i="14"/>
  <c r="A460" i="14"/>
  <c r="A459" i="14"/>
  <c r="A458" i="14"/>
  <c r="A457" i="14"/>
  <c r="A456" i="14"/>
  <c r="A455" i="14"/>
  <c r="A454" i="14"/>
  <c r="A453" i="14"/>
  <c r="A452" i="14"/>
  <c r="A451" i="14"/>
  <c r="A450" i="14"/>
  <c r="A449" i="14"/>
  <c r="A448" i="14"/>
  <c r="A447" i="14"/>
  <c r="A446" i="14"/>
  <c r="A445" i="14"/>
  <c r="A444" i="14"/>
  <c r="A443" i="14"/>
  <c r="A442" i="14"/>
  <c r="A441" i="14"/>
  <c r="A440" i="14"/>
  <c r="A439" i="14"/>
  <c r="A438" i="14"/>
  <c r="A437" i="14"/>
  <c r="A436" i="14"/>
  <c r="A435" i="14"/>
  <c r="A434" i="14"/>
  <c r="A433" i="14"/>
  <c r="A432" i="14"/>
  <c r="A431" i="14"/>
  <c r="A430" i="14"/>
  <c r="A429" i="14"/>
  <c r="A428" i="14"/>
  <c r="A427" i="14"/>
  <c r="A426" i="14"/>
  <c r="A425" i="14"/>
  <c r="A424" i="14"/>
  <c r="A423" i="14"/>
  <c r="A422" i="14"/>
  <c r="A421" i="14"/>
  <c r="A420" i="14"/>
  <c r="A419" i="14"/>
  <c r="A418" i="14"/>
  <c r="A417" i="14"/>
  <c r="A416" i="14"/>
  <c r="A415" i="14"/>
  <c r="A414" i="14"/>
  <c r="A413" i="14"/>
  <c r="A412" i="14"/>
  <c r="A411" i="14"/>
  <c r="A410" i="14"/>
  <c r="A409" i="14"/>
  <c r="A408" i="14"/>
  <c r="A407" i="14"/>
  <c r="A406" i="14"/>
  <c r="A405" i="14"/>
  <c r="A404" i="14"/>
  <c r="A403" i="14"/>
  <c r="A402" i="14"/>
  <c r="A401" i="14"/>
  <c r="A400" i="14"/>
  <c r="A399" i="14"/>
  <c r="A398" i="14"/>
  <c r="A397" i="14"/>
  <c r="A396" i="14"/>
  <c r="A395" i="14"/>
  <c r="A394" i="14"/>
  <c r="A393" i="14"/>
  <c r="A392" i="14"/>
  <c r="A391" i="14"/>
  <c r="A390" i="14"/>
  <c r="A389" i="14"/>
  <c r="A388" i="14"/>
  <c r="A387" i="14"/>
  <c r="A386" i="14"/>
  <c r="A385" i="14"/>
  <c r="A384" i="14"/>
  <c r="A383" i="14"/>
  <c r="A382" i="14"/>
  <c r="A381" i="14"/>
  <c r="A380" i="14"/>
  <c r="A379" i="14"/>
  <c r="A378" i="14"/>
  <c r="A377" i="14"/>
  <c r="A376" i="14"/>
  <c r="A375" i="14"/>
  <c r="A374" i="14"/>
  <c r="A373" i="14"/>
  <c r="A372" i="14"/>
  <c r="A371" i="14"/>
  <c r="A370" i="14"/>
  <c r="A369" i="14"/>
  <c r="A368" i="14"/>
  <c r="A367" i="14"/>
  <c r="A366" i="14"/>
  <c r="A365" i="14"/>
  <c r="A364" i="14"/>
  <c r="A363" i="14"/>
  <c r="A362" i="14"/>
  <c r="A361" i="14"/>
  <c r="A360" i="14"/>
  <c r="A359" i="14"/>
  <c r="A358" i="14"/>
  <c r="A357" i="14"/>
  <c r="A356" i="14"/>
  <c r="A355" i="14"/>
  <c r="A354" i="14"/>
  <c r="A353" i="14"/>
  <c r="A352" i="14"/>
  <c r="A351" i="14"/>
  <c r="A350" i="14"/>
  <c r="A349" i="14"/>
  <c r="A348" i="14"/>
  <c r="A347" i="14"/>
  <c r="A346" i="14"/>
  <c r="A345" i="14"/>
  <c r="A344" i="14"/>
  <c r="A343" i="14"/>
  <c r="A342" i="14"/>
  <c r="A341" i="14"/>
  <c r="A340" i="14"/>
  <c r="A339" i="14"/>
  <c r="A338" i="14"/>
  <c r="A337" i="14"/>
  <c r="A336" i="14"/>
  <c r="A335" i="14"/>
  <c r="A334" i="14"/>
  <c r="A333" i="14"/>
  <c r="A332" i="14"/>
  <c r="A331" i="14"/>
  <c r="A330" i="14"/>
  <c r="A329" i="14"/>
  <c r="A328" i="14"/>
  <c r="A327" i="14"/>
  <c r="A326" i="14"/>
  <c r="A325" i="14"/>
  <c r="A324" i="14"/>
  <c r="A323" i="14"/>
  <c r="A322" i="14"/>
  <c r="A321" i="14"/>
  <c r="A320" i="14"/>
  <c r="A319" i="14"/>
  <c r="A318" i="14"/>
  <c r="A317" i="14"/>
  <c r="A316" i="14"/>
  <c r="A315" i="14"/>
  <c r="A314" i="14"/>
  <c r="A313" i="14"/>
  <c r="A312" i="14"/>
  <c r="A311" i="14"/>
  <c r="A310" i="14"/>
  <c r="A309" i="14"/>
  <c r="A308" i="14"/>
  <c r="A307" i="14"/>
  <c r="A306" i="14"/>
  <c r="A305" i="14"/>
  <c r="A304" i="14"/>
  <c r="A303" i="14"/>
  <c r="A302" i="14"/>
  <c r="A301" i="14"/>
  <c r="A300" i="14"/>
  <c r="A299" i="14"/>
  <c r="A298" i="14"/>
  <c r="A297" i="14"/>
  <c r="A296" i="14"/>
  <c r="A295" i="14"/>
  <c r="A294" i="14"/>
  <c r="A293" i="14"/>
  <c r="A292" i="14"/>
  <c r="A291" i="14"/>
  <c r="A290" i="14"/>
  <c r="A289" i="14"/>
  <c r="A288" i="14"/>
  <c r="A287" i="14"/>
  <c r="A286" i="14"/>
  <c r="A285" i="14"/>
  <c r="A284" i="14"/>
  <c r="A283" i="14"/>
  <c r="A282" i="14"/>
  <c r="A281" i="14"/>
  <c r="A280" i="14"/>
  <c r="A279" i="14"/>
  <c r="A278" i="14"/>
  <c r="A277" i="14"/>
  <c r="A276" i="14"/>
  <c r="A275" i="14"/>
  <c r="A274" i="14"/>
  <c r="A273" i="14"/>
  <c r="A272" i="14"/>
  <c r="A271" i="14"/>
  <c r="A270" i="14"/>
  <c r="A269" i="14"/>
  <c r="A268" i="14"/>
  <c r="A267" i="14"/>
  <c r="A266" i="14"/>
  <c r="A265" i="14"/>
  <c r="A264" i="14"/>
  <c r="A263" i="14"/>
  <c r="A262" i="14"/>
  <c r="A261" i="14"/>
  <c r="A260" i="14"/>
  <c r="A259" i="14"/>
  <c r="A258" i="14"/>
  <c r="A257" i="14"/>
  <c r="A256" i="14"/>
  <c r="A255" i="14"/>
  <c r="A254" i="14"/>
  <c r="A253" i="14"/>
  <c r="A252" i="14"/>
  <c r="A251" i="14"/>
  <c r="A250" i="14"/>
  <c r="A249" i="14"/>
  <c r="A248" i="14"/>
  <c r="A247" i="14"/>
  <c r="A246" i="14"/>
  <c r="A245" i="14"/>
  <c r="A244" i="14"/>
  <c r="A243" i="14"/>
  <c r="A242" i="14"/>
  <c r="A241" i="14"/>
  <c r="A240" i="14"/>
  <c r="A239" i="14"/>
  <c r="A238" i="14"/>
  <c r="A237" i="14"/>
  <c r="A236" i="14"/>
  <c r="A235" i="14"/>
  <c r="A234" i="14"/>
  <c r="A233" i="14"/>
  <c r="A232" i="14"/>
  <c r="A231" i="14"/>
  <c r="A230" i="14"/>
  <c r="A229" i="14"/>
  <c r="A228" i="14"/>
  <c r="A227" i="14"/>
  <c r="A226" i="14"/>
  <c r="A225" i="14"/>
  <c r="A224" i="14"/>
  <c r="A223" i="14"/>
  <c r="A222" i="14"/>
  <c r="A221" i="14"/>
  <c r="A220" i="14"/>
  <c r="A219" i="14"/>
  <c r="A218" i="14"/>
  <c r="A217" i="14"/>
  <c r="A216" i="14"/>
  <c r="A215" i="14"/>
  <c r="A214" i="14"/>
  <c r="A213" i="14"/>
  <c r="A212" i="14"/>
  <c r="A211" i="14"/>
  <c r="A210" i="14"/>
  <c r="A209" i="14"/>
  <c r="A208" i="14"/>
  <c r="A207" i="14"/>
  <c r="A206" i="14"/>
  <c r="A205" i="14"/>
  <c r="A204" i="14"/>
  <c r="A203" i="14"/>
  <c r="A202" i="14"/>
  <c r="A201" i="14"/>
  <c r="A200" i="14"/>
  <c r="A199" i="14"/>
  <c r="A198" i="14"/>
  <c r="A197" i="14"/>
  <c r="A196" i="14"/>
  <c r="A195" i="14"/>
  <c r="A194" i="14"/>
  <c r="A193" i="14"/>
  <c r="A192" i="14"/>
  <c r="A191" i="14"/>
  <c r="A190" i="14"/>
  <c r="A189" i="14"/>
  <c r="A188" i="14"/>
  <c r="A187" i="14"/>
  <c r="A186" i="14"/>
  <c r="A185" i="14"/>
  <c r="A184" i="14"/>
  <c r="A183" i="14"/>
  <c r="A182" i="14"/>
  <c r="A181" i="14"/>
  <c r="A180" i="14"/>
  <c r="A179" i="14"/>
  <c r="A178" i="14"/>
  <c r="A177" i="14"/>
  <c r="A176" i="14"/>
  <c r="A175" i="14"/>
  <c r="A174" i="14"/>
  <c r="A173" i="14"/>
  <c r="A172" i="14"/>
  <c r="A171" i="14"/>
  <c r="A170" i="14"/>
  <c r="A169" i="14"/>
  <c r="A168" i="14"/>
  <c r="A167" i="14"/>
  <c r="A166" i="14"/>
  <c r="A165" i="14"/>
  <c r="A164" i="14"/>
  <c r="A163" i="14"/>
  <c r="A162" i="14"/>
  <c r="A161" i="14"/>
  <c r="A160" i="14"/>
  <c r="A159" i="14"/>
  <c r="A158" i="14"/>
  <c r="A157" i="14"/>
  <c r="A156" i="14"/>
  <c r="A155" i="14"/>
  <c r="A154" i="14"/>
  <c r="A153" i="14"/>
  <c r="A152" i="14"/>
  <c r="A151" i="14"/>
  <c r="A150" i="14"/>
  <c r="A149" i="14"/>
  <c r="A148" i="14"/>
  <c r="A147" i="14"/>
  <c r="A146" i="14"/>
  <c r="A145" i="14"/>
  <c r="A144" i="14"/>
  <c r="A143" i="14"/>
  <c r="A142" i="14"/>
  <c r="A141" i="14"/>
  <c r="A140" i="14"/>
  <c r="A139" i="14"/>
  <c r="A138" i="14"/>
  <c r="A137" i="14"/>
  <c r="A136" i="14"/>
  <c r="A135" i="14"/>
  <c r="A134" i="14"/>
  <c r="A133" i="14"/>
  <c r="A132" i="14"/>
  <c r="A131" i="14"/>
  <c r="A130" i="14"/>
  <c r="A129" i="14"/>
  <c r="A128" i="14"/>
  <c r="A127" i="14"/>
  <c r="A126" i="14"/>
  <c r="A125" i="14"/>
  <c r="A124" i="14"/>
  <c r="A123" i="14"/>
  <c r="A122" i="14"/>
  <c r="A121" i="14"/>
  <c r="A120" i="14"/>
  <c r="A119" i="14"/>
  <c r="A118" i="14"/>
  <c r="A117" i="14"/>
  <c r="A116" i="14"/>
  <c r="A115" i="14"/>
  <c r="A114" i="14"/>
  <c r="A113" i="14"/>
  <c r="A112" i="14"/>
  <c r="A111" i="14"/>
  <c r="A110" i="14"/>
  <c r="A109" i="14"/>
  <c r="A108" i="14"/>
  <c r="A107" i="14"/>
  <c r="A106" i="14"/>
  <c r="A105" i="14"/>
  <c r="A104" i="14"/>
  <c r="A103" i="14"/>
  <c r="A102" i="14"/>
  <c r="A101" i="14"/>
  <c r="A100" i="14"/>
  <c r="A99" i="14"/>
  <c r="A98" i="14"/>
  <c r="A97" i="14"/>
  <c r="A96" i="14"/>
  <c r="A95" i="14"/>
  <c r="A94" i="14"/>
  <c r="A93" i="14"/>
  <c r="A92" i="14"/>
  <c r="A91" i="14"/>
  <c r="A90" i="14"/>
  <c r="A89" i="14"/>
  <c r="A88" i="14"/>
  <c r="A87" i="14"/>
  <c r="A86" i="14"/>
  <c r="A85" i="14"/>
  <c r="A84" i="14"/>
  <c r="A83" i="14"/>
  <c r="A82" i="14"/>
  <c r="A81" i="14"/>
  <c r="A80" i="14"/>
  <c r="A79" i="14"/>
  <c r="A78" i="14"/>
  <c r="A77" i="14"/>
  <c r="A76" i="14"/>
  <c r="A75" i="14"/>
  <c r="A74" i="14"/>
  <c r="A73" i="14"/>
  <c r="A72" i="14"/>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O16" i="38" l="1"/>
  <c r="O9" i="38"/>
  <c r="T1" i="38"/>
  <c r="A1140" i="14" l="1"/>
  <c r="A1139" i="14"/>
  <c r="A1138" i="14"/>
  <c r="A1137" i="14"/>
  <c r="A1136" i="14"/>
  <c r="A1135" i="14"/>
  <c r="A1134" i="14"/>
  <c r="A1133" i="14"/>
  <c r="A1132" i="14"/>
  <c r="A1131" i="14"/>
  <c r="A1130" i="14"/>
  <c r="A1129" i="14"/>
  <c r="A1128" i="14"/>
  <c r="A1127" i="14"/>
  <c r="A1126" i="14"/>
  <c r="A1125" i="14"/>
  <c r="A1124" i="14"/>
  <c r="A1123" i="14"/>
  <c r="A1122" i="14"/>
  <c r="A1121" i="14"/>
  <c r="A1120" i="14"/>
  <c r="A1119" i="14"/>
  <c r="A1118" i="14"/>
  <c r="A1117" i="14"/>
  <c r="A1116" i="14"/>
  <c r="A1115" i="14"/>
  <c r="A1114" i="14"/>
  <c r="A1113" i="14"/>
  <c r="A1112" i="14"/>
  <c r="A1111" i="14"/>
  <c r="A1110" i="14"/>
  <c r="A1109" i="14"/>
  <c r="A1108" i="14"/>
  <c r="A1107" i="14"/>
  <c r="A1106" i="14"/>
  <c r="A1105" i="14"/>
  <c r="A1104" i="14"/>
  <c r="A1103" i="14"/>
  <c r="A1102" i="14"/>
  <c r="A1101" i="14"/>
  <c r="A1100" i="14"/>
  <c r="A1099" i="14"/>
  <c r="A1098" i="14"/>
  <c r="A1097" i="14"/>
  <c r="A1096" i="14"/>
  <c r="A1095" i="14"/>
  <c r="A1094" i="14"/>
  <c r="A1093" i="14"/>
  <c r="A1092" i="14"/>
  <c r="A1091" i="14"/>
  <c r="A1090" i="14"/>
  <c r="A1089" i="14"/>
  <c r="A1088" i="14"/>
  <c r="A1087" i="14"/>
  <c r="A1086" i="14"/>
  <c r="A1085" i="14"/>
  <c r="A1084" i="14"/>
  <c r="A1083" i="14"/>
  <c r="A1082" i="14"/>
  <c r="A1081" i="14"/>
  <c r="A1080" i="14"/>
  <c r="A1079" i="14"/>
  <c r="A1078" i="14"/>
  <c r="A1077" i="14"/>
  <c r="A1076" i="14"/>
  <c r="A1075" i="14"/>
  <c r="A1074" i="14"/>
  <c r="A1073" i="14"/>
  <c r="A1072" i="14"/>
  <c r="A1071" i="14"/>
  <c r="A1070" i="14"/>
  <c r="A1069" i="14"/>
  <c r="A1068" i="14"/>
  <c r="A1067" i="14"/>
  <c r="A1066" i="14"/>
  <c r="A1065" i="14"/>
  <c r="A1064" i="14"/>
  <c r="A1063" i="14"/>
  <c r="A1062" i="14"/>
  <c r="A1061" i="14"/>
  <c r="A1060" i="14"/>
  <c r="A1059" i="14"/>
  <c r="A1058" i="14"/>
  <c r="A1057" i="14"/>
  <c r="A1056" i="14"/>
  <c r="A1055" i="14"/>
  <c r="A1054" i="14"/>
  <c r="A1053" i="14"/>
  <c r="A1052" i="14"/>
  <c r="A1051" i="14"/>
  <c r="A1050" i="14"/>
  <c r="A1049" i="14"/>
  <c r="A1048" i="14"/>
  <c r="A1047" i="14"/>
  <c r="A1046" i="14"/>
  <c r="A1045" i="14"/>
  <c r="A1044" i="14"/>
  <c r="A1043" i="14"/>
  <c r="A1042" i="14"/>
  <c r="A1041" i="14"/>
  <c r="A1040" i="14"/>
  <c r="A1039" i="14"/>
  <c r="A1038" i="14"/>
  <c r="A1037" i="14"/>
  <c r="A1036" i="14"/>
  <c r="A1035" i="14"/>
  <c r="A1034" i="14"/>
  <c r="A1033" i="14"/>
  <c r="A1032" i="14"/>
  <c r="A1031" i="14"/>
  <c r="A1030" i="14"/>
  <c r="A1029" i="14"/>
  <c r="A1028" i="14"/>
  <c r="A1027" i="14"/>
  <c r="A1026" i="14"/>
  <c r="A1025" i="14"/>
  <c r="A1024" i="14"/>
  <c r="A1023" i="14"/>
  <c r="A1022" i="14"/>
  <c r="J512" i="14"/>
  <c r="J511" i="14"/>
  <c r="J510" i="14"/>
  <c r="J509" i="14"/>
  <c r="J508" i="14"/>
  <c r="J507" i="14"/>
  <c r="J506" i="14"/>
  <c r="J505" i="14"/>
  <c r="J504" i="14"/>
  <c r="J503" i="14"/>
  <c r="J502" i="14"/>
  <c r="J501" i="14"/>
  <c r="J500" i="14"/>
  <c r="J499" i="14"/>
  <c r="J498" i="14"/>
  <c r="J497" i="14"/>
  <c r="J496" i="14"/>
  <c r="J495" i="14"/>
  <c r="J494" i="14"/>
  <c r="J493" i="14"/>
  <c r="J492" i="14"/>
  <c r="J491" i="14"/>
  <c r="J490" i="14"/>
  <c r="J489" i="14"/>
  <c r="J488" i="14"/>
  <c r="J487" i="14"/>
  <c r="J486" i="14"/>
  <c r="J485" i="14"/>
  <c r="J484" i="14"/>
  <c r="J483" i="14"/>
  <c r="J482" i="14"/>
  <c r="J481" i="14"/>
  <c r="J480" i="14"/>
  <c r="J479" i="14"/>
  <c r="J478" i="14"/>
  <c r="J477" i="14"/>
  <c r="J476" i="14"/>
  <c r="J475" i="14"/>
  <c r="J474" i="14"/>
  <c r="J473" i="14"/>
  <c r="J472" i="14"/>
  <c r="J471" i="14"/>
  <c r="J470" i="14"/>
  <c r="J469" i="14"/>
  <c r="J468" i="14"/>
  <c r="J467" i="14"/>
  <c r="J466" i="14"/>
  <c r="J465" i="14"/>
  <c r="J464" i="14"/>
  <c r="J463" i="14"/>
  <c r="J462" i="14"/>
  <c r="J461" i="14"/>
  <c r="J460" i="14"/>
  <c r="J459" i="14"/>
  <c r="J458" i="14"/>
  <c r="J457" i="14"/>
  <c r="J456" i="14"/>
  <c r="J455" i="14"/>
  <c r="J454" i="14"/>
  <c r="J453" i="14"/>
  <c r="J452" i="14"/>
  <c r="J451" i="14"/>
  <c r="J450" i="14"/>
  <c r="J449" i="14"/>
  <c r="J448" i="14"/>
  <c r="J447" i="14"/>
  <c r="J446" i="14"/>
  <c r="J445" i="14"/>
  <c r="J444" i="14"/>
  <c r="J443" i="14"/>
  <c r="J442" i="14"/>
  <c r="J441" i="14"/>
  <c r="J440" i="14"/>
  <c r="J439" i="14"/>
  <c r="J438" i="14"/>
  <c r="J437" i="14"/>
  <c r="J436" i="14"/>
  <c r="J435" i="14"/>
  <c r="J434" i="14"/>
  <c r="J433" i="14"/>
  <c r="J432" i="14"/>
  <c r="J431" i="14"/>
  <c r="J430" i="14"/>
  <c r="J429" i="14"/>
  <c r="J428" i="14"/>
  <c r="J427" i="14"/>
  <c r="J426" i="14"/>
  <c r="J425" i="14"/>
  <c r="J424" i="14"/>
  <c r="J423" i="14"/>
  <c r="J422" i="14"/>
  <c r="J421" i="14"/>
  <c r="J420" i="14"/>
  <c r="J419" i="14"/>
  <c r="J418" i="14"/>
  <c r="J417" i="14"/>
  <c r="J416" i="14"/>
  <c r="J415" i="14"/>
  <c r="J414" i="14"/>
  <c r="J413" i="14"/>
  <c r="J412" i="14"/>
  <c r="J411" i="14"/>
  <c r="J410" i="14"/>
  <c r="J409" i="14"/>
  <c r="J408" i="14"/>
  <c r="J407" i="14"/>
  <c r="J406" i="14"/>
  <c r="J405" i="14"/>
  <c r="J404" i="14"/>
  <c r="J403" i="14"/>
  <c r="J402" i="14"/>
  <c r="J401" i="14"/>
  <c r="J400" i="14"/>
  <c r="J399" i="14"/>
  <c r="J398" i="14"/>
  <c r="J397" i="14"/>
  <c r="J396" i="14"/>
  <c r="J395" i="14"/>
  <c r="J394" i="14"/>
  <c r="J393" i="14"/>
  <c r="J392" i="14"/>
  <c r="J391" i="14"/>
  <c r="J390" i="14"/>
  <c r="J389" i="14"/>
  <c r="J388" i="14"/>
  <c r="J387" i="14"/>
  <c r="J386" i="14"/>
  <c r="J385" i="14"/>
  <c r="J384" i="14"/>
  <c r="J383" i="14"/>
  <c r="J382" i="14"/>
  <c r="J381" i="14"/>
  <c r="J380" i="14"/>
  <c r="J379" i="14"/>
  <c r="J378" i="14"/>
  <c r="J377" i="14"/>
  <c r="J376" i="14"/>
  <c r="J375" i="14"/>
  <c r="J374" i="14"/>
  <c r="J373" i="14"/>
  <c r="J372" i="14"/>
  <c r="J371" i="14"/>
  <c r="J370" i="14"/>
  <c r="J369" i="14"/>
  <c r="J368" i="14"/>
  <c r="J367" i="14"/>
  <c r="J366" i="14"/>
  <c r="J365" i="14"/>
  <c r="J364" i="14"/>
  <c r="J363" i="14"/>
  <c r="J362" i="14"/>
  <c r="J361" i="14"/>
  <c r="J360" i="14"/>
  <c r="J359" i="14"/>
  <c r="J358" i="14"/>
  <c r="J357" i="14"/>
  <c r="J356" i="14"/>
  <c r="J355" i="14"/>
  <c r="J354" i="14"/>
  <c r="J353" i="14"/>
  <c r="J352" i="14"/>
  <c r="J351" i="14"/>
  <c r="J350" i="14"/>
  <c r="J349" i="14"/>
  <c r="J348" i="14"/>
  <c r="J347" i="14"/>
  <c r="J346" i="14"/>
  <c r="J345" i="14"/>
  <c r="J344" i="14"/>
  <c r="J343" i="14"/>
  <c r="J342" i="14"/>
  <c r="J341" i="14"/>
  <c r="J340" i="14"/>
  <c r="J339" i="14"/>
  <c r="J338" i="14"/>
  <c r="J337" i="14"/>
  <c r="J336" i="14"/>
  <c r="J335" i="14"/>
  <c r="J334" i="14"/>
  <c r="J333" i="14"/>
  <c r="J332" i="14"/>
  <c r="J331" i="14"/>
  <c r="J330" i="14"/>
  <c r="J329" i="14"/>
  <c r="J328" i="14"/>
  <c r="J327" i="14"/>
  <c r="J326" i="14"/>
  <c r="J325" i="14"/>
  <c r="J324" i="14"/>
  <c r="J323" i="14"/>
  <c r="J322" i="14"/>
  <c r="J321" i="14"/>
  <c r="J320" i="14"/>
  <c r="J319" i="14"/>
  <c r="J318" i="14"/>
  <c r="J317" i="14"/>
  <c r="J316" i="14"/>
  <c r="J315" i="14"/>
  <c r="J314" i="14"/>
  <c r="J313" i="14"/>
  <c r="J312" i="14"/>
  <c r="J311" i="14"/>
  <c r="J310" i="14"/>
  <c r="J309" i="14"/>
  <c r="J308" i="14"/>
  <c r="J307" i="14"/>
  <c r="J306" i="14"/>
  <c r="J305" i="14"/>
  <c r="J304" i="14"/>
  <c r="J303" i="14"/>
  <c r="J302" i="14"/>
  <c r="J301" i="14"/>
  <c r="J300" i="14"/>
  <c r="J299" i="14"/>
  <c r="J298" i="14"/>
  <c r="J297" i="14"/>
  <c r="J296" i="14"/>
  <c r="J295" i="14"/>
  <c r="J294" i="14"/>
  <c r="J293" i="14"/>
  <c r="J292" i="14"/>
  <c r="J291" i="14"/>
  <c r="J290" i="14"/>
  <c r="J289" i="14"/>
  <c r="J288" i="14"/>
  <c r="J287" i="14"/>
  <c r="J286" i="14"/>
  <c r="J285" i="14"/>
  <c r="J284" i="14"/>
  <c r="J283" i="14"/>
  <c r="J282" i="14"/>
  <c r="J281" i="14"/>
  <c r="J280" i="14"/>
  <c r="J279" i="14"/>
  <c r="J278" i="14"/>
  <c r="J277" i="14"/>
  <c r="J276" i="14"/>
  <c r="J275" i="14"/>
  <c r="J274" i="14"/>
  <c r="J273" i="14"/>
  <c r="J272" i="14"/>
  <c r="J271" i="14"/>
  <c r="J270" i="14"/>
  <c r="J269" i="14"/>
  <c r="J268" i="14"/>
  <c r="J267" i="14"/>
  <c r="J266" i="14"/>
  <c r="J265" i="14"/>
  <c r="J264" i="14"/>
  <c r="J263" i="14"/>
  <c r="J262" i="14"/>
  <c r="J261" i="14"/>
  <c r="J260" i="14"/>
  <c r="J259" i="14"/>
  <c r="J258" i="14"/>
  <c r="J257" i="14"/>
  <c r="J256" i="14"/>
  <c r="J255" i="14"/>
  <c r="J254" i="14"/>
  <c r="J253" i="14"/>
  <c r="J252" i="14"/>
  <c r="J251" i="14"/>
  <c r="J250" i="14"/>
  <c r="J249" i="14"/>
  <c r="J248" i="14"/>
  <c r="J247" i="14"/>
  <c r="J246" i="14"/>
  <c r="J245" i="14"/>
  <c r="J244" i="14"/>
  <c r="J243" i="14"/>
  <c r="J242" i="14"/>
  <c r="J241" i="14"/>
  <c r="J240" i="14"/>
  <c r="J239" i="14"/>
  <c r="J238" i="14"/>
  <c r="J237" i="14"/>
  <c r="J236" i="14"/>
  <c r="J235" i="14"/>
  <c r="J234" i="14"/>
  <c r="J233" i="14"/>
  <c r="J232" i="14"/>
  <c r="J231" i="14"/>
  <c r="J230" i="14"/>
  <c r="J229" i="14"/>
  <c r="J228" i="14"/>
  <c r="J227" i="14"/>
  <c r="J226" i="14"/>
  <c r="J225" i="14"/>
  <c r="J224" i="14"/>
  <c r="J223" i="14"/>
  <c r="J222" i="14"/>
  <c r="J221" i="14"/>
  <c r="J220" i="14"/>
  <c r="J219" i="14"/>
  <c r="J218" i="14"/>
  <c r="J217" i="14"/>
  <c r="J216" i="14"/>
  <c r="J215" i="14"/>
  <c r="J214" i="14"/>
  <c r="J213" i="14"/>
  <c r="J212" i="14"/>
  <c r="J211" i="14"/>
  <c r="J210" i="14"/>
  <c r="J209" i="14"/>
  <c r="J208" i="14"/>
  <c r="J207" i="14"/>
  <c r="J206" i="14"/>
  <c r="J205" i="14"/>
  <c r="J204" i="14"/>
  <c r="J203" i="14"/>
  <c r="J202" i="14"/>
  <c r="J201" i="14"/>
  <c r="J200" i="14"/>
  <c r="J199" i="14"/>
  <c r="J198" i="14"/>
  <c r="J197" i="14"/>
  <c r="J196" i="14"/>
  <c r="J195" i="14"/>
  <c r="J194" i="14"/>
  <c r="J193" i="14"/>
  <c r="J192" i="14"/>
  <c r="J191" i="14"/>
  <c r="J190" i="14"/>
  <c r="J189" i="14"/>
  <c r="J188" i="14"/>
  <c r="J187" i="14"/>
  <c r="J186" i="14"/>
  <c r="J185" i="14"/>
  <c r="J184" i="14"/>
  <c r="J183" i="14"/>
  <c r="J182" i="14"/>
  <c r="J181" i="14"/>
  <c r="J180" i="14"/>
  <c r="J179" i="14"/>
  <c r="J178" i="14"/>
  <c r="J177" i="14"/>
  <c r="J176" i="14"/>
  <c r="J175" i="14"/>
  <c r="J174" i="14"/>
  <c r="J173" i="14"/>
  <c r="J172" i="14"/>
  <c r="J171" i="14"/>
  <c r="J170" i="14"/>
  <c r="J169" i="14"/>
  <c r="J168" i="14"/>
  <c r="J167" i="14"/>
  <c r="J166" i="14"/>
  <c r="J165" i="14"/>
  <c r="J164" i="14"/>
  <c r="J163" i="14"/>
  <c r="J162" i="14"/>
  <c r="J161" i="14"/>
  <c r="J160" i="14"/>
  <c r="J159" i="14"/>
  <c r="J158" i="14"/>
  <c r="J157" i="14"/>
  <c r="J156" i="14"/>
  <c r="J155" i="14"/>
  <c r="J154" i="14"/>
  <c r="J153" i="14"/>
  <c r="J152" i="14"/>
  <c r="J151" i="14"/>
  <c r="J150" i="14"/>
  <c r="J149" i="14"/>
  <c r="J148" i="14"/>
  <c r="J147" i="14"/>
  <c r="J146" i="14"/>
  <c r="J145" i="14"/>
  <c r="J144" i="14"/>
  <c r="J143" i="14"/>
  <c r="J142" i="14"/>
  <c r="J141" i="14"/>
  <c r="J140" i="14"/>
  <c r="J139" i="14"/>
  <c r="J138" i="14"/>
  <c r="J137" i="14"/>
  <c r="J136" i="14"/>
  <c r="J135" i="14"/>
  <c r="J134" i="14"/>
  <c r="J133" i="14"/>
  <c r="J132" i="14"/>
  <c r="J131" i="14"/>
  <c r="J130" i="14"/>
  <c r="J129" i="14"/>
  <c r="J128" i="14"/>
  <c r="J127" i="14"/>
  <c r="J126" i="14"/>
  <c r="J125" i="14"/>
  <c r="J124" i="14"/>
  <c r="J123" i="14"/>
  <c r="J122" i="14"/>
  <c r="J121" i="14"/>
  <c r="J120" i="14"/>
  <c r="J119" i="14"/>
  <c r="J118" i="14"/>
  <c r="J117" i="14"/>
  <c r="J116" i="14"/>
  <c r="J115" i="14"/>
  <c r="J114" i="14"/>
  <c r="J113" i="14"/>
  <c r="J112" i="14"/>
  <c r="J111" i="14"/>
  <c r="J110" i="14"/>
  <c r="J109" i="14"/>
  <c r="J108" i="14"/>
  <c r="J107" i="14"/>
  <c r="J106" i="14"/>
  <c r="J105" i="14"/>
  <c r="J104" i="14"/>
  <c r="J103" i="14"/>
  <c r="J102" i="14"/>
  <c r="J101" i="14"/>
  <c r="J100" i="14"/>
  <c r="J99" i="14"/>
  <c r="J98" i="14"/>
  <c r="J97" i="14"/>
  <c r="J96" i="14"/>
  <c r="J95" i="14"/>
  <c r="J94" i="14"/>
  <c r="J93" i="14"/>
  <c r="J92" i="14"/>
  <c r="J91" i="14"/>
  <c r="J90" i="14"/>
  <c r="J89" i="14"/>
  <c r="J88" i="14"/>
  <c r="J87" i="14"/>
  <c r="J86" i="14"/>
  <c r="J85" i="14"/>
  <c r="J84" i="14"/>
  <c r="J83" i="14"/>
  <c r="J82" i="14"/>
  <c r="J81" i="14"/>
  <c r="J80" i="14"/>
  <c r="J79" i="14"/>
  <c r="J78" i="14"/>
  <c r="J77" i="14"/>
  <c r="J76" i="14"/>
  <c r="J75" i="14"/>
  <c r="J74" i="14"/>
  <c r="J73" i="14"/>
  <c r="J72" i="14"/>
  <c r="J71" i="14"/>
  <c r="J70" i="14"/>
  <c r="J69" i="14"/>
  <c r="J68" i="14"/>
  <c r="J67" i="14"/>
  <c r="J66" i="14"/>
  <c r="J65" i="14"/>
  <c r="J64" i="14"/>
  <c r="J63" i="14"/>
  <c r="J62" i="14"/>
  <c r="J61" i="14"/>
  <c r="J60" i="14"/>
  <c r="J59" i="14"/>
  <c r="J58" i="14"/>
  <c r="J57" i="14"/>
  <c r="J56" i="14"/>
  <c r="J55" i="14"/>
  <c r="J54" i="14"/>
  <c r="J53" i="14"/>
  <c r="J52" i="14"/>
  <c r="J51" i="14"/>
  <c r="J50" i="14"/>
  <c r="J49" i="14"/>
  <c r="J48" i="14"/>
  <c r="J47" i="14"/>
  <c r="J46" i="14"/>
  <c r="J45" i="14"/>
  <c r="J44" i="14"/>
  <c r="J43" i="14"/>
  <c r="J42" i="14"/>
  <c r="J41" i="14"/>
  <c r="J40" i="14"/>
  <c r="J39" i="14"/>
  <c r="J38" i="14"/>
  <c r="J37" i="14"/>
  <c r="J36" i="14"/>
  <c r="J35" i="14"/>
  <c r="J34" i="14"/>
  <c r="J33" i="14"/>
  <c r="J32" i="14"/>
  <c r="J31" i="14"/>
  <c r="J30" i="14"/>
  <c r="J29" i="14"/>
  <c r="J28" i="14"/>
  <c r="J27" i="14"/>
  <c r="J26" i="14"/>
  <c r="J25" i="14"/>
  <c r="J24" i="14"/>
  <c r="J23" i="14"/>
  <c r="J22" i="14"/>
  <c r="J21" i="14"/>
  <c r="J20" i="14"/>
  <c r="J19" i="14"/>
  <c r="J18" i="14"/>
  <c r="J17" i="14"/>
  <c r="J16" i="14"/>
  <c r="J15" i="14"/>
  <c r="J14" i="14"/>
  <c r="J13" i="14"/>
  <c r="J12" i="14"/>
  <c r="J11" i="14"/>
  <c r="J10" i="14"/>
  <c r="J9" i="14"/>
  <c r="J8" i="14"/>
  <c r="J7" i="14"/>
  <c r="J6" i="14"/>
  <c r="J5" i="14"/>
  <c r="J4" i="14"/>
  <c r="J3" i="14"/>
  <c r="A3" i="14"/>
  <c r="X3" i="38"/>
  <c r="I1" i="38" l="1"/>
  <c r="S377" i="54"/>
  <c r="R377" i="54"/>
  <c r="Q377" i="54"/>
  <c r="P377" i="54"/>
  <c r="O377" i="54"/>
  <c r="N377" i="54"/>
  <c r="M377" i="54"/>
  <c r="L377" i="54"/>
  <c r="K377" i="54"/>
  <c r="J377" i="54"/>
  <c r="I377" i="54"/>
  <c r="H377" i="54"/>
  <c r="G377" i="54"/>
  <c r="F377" i="54"/>
  <c r="E377" i="54"/>
  <c r="D377" i="54"/>
  <c r="B3" i="38" l="1"/>
  <c r="O3" i="38" l="1"/>
  <c r="N3" i="38"/>
  <c r="N32" i="38"/>
  <c r="N12" i="38"/>
  <c r="N18" i="38"/>
  <c r="N17" i="38"/>
  <c r="N11" i="38"/>
  <c r="N14" i="38"/>
  <c r="N28" i="38"/>
  <c r="N27" i="38"/>
  <c r="N35" i="38"/>
  <c r="N34" i="38"/>
  <c r="N21" i="38"/>
  <c r="N10" i="38"/>
  <c r="N5" i="38"/>
  <c r="N29" i="38"/>
  <c r="N39" i="38"/>
  <c r="N36" i="38"/>
  <c r="N23" i="38"/>
  <c r="N7" i="38"/>
  <c r="N9" i="38"/>
  <c r="N4" i="38"/>
  <c r="N40" i="38"/>
  <c r="N16" i="38"/>
  <c r="N24" i="38"/>
  <c r="N20" i="38"/>
  <c r="N42" i="38"/>
  <c r="N25" i="38"/>
  <c r="N13" i="38"/>
  <c r="N19" i="38"/>
  <c r="N31" i="38"/>
  <c r="N15" i="38"/>
  <c r="N41" i="38"/>
  <c r="N30" i="38"/>
  <c r="N37" i="38"/>
  <c r="N38" i="38"/>
  <c r="N8" i="38"/>
  <c r="N33" i="38"/>
  <c r="N22" i="38"/>
  <c r="N6" i="38"/>
  <c r="N26" i="38"/>
  <c r="O1" i="38" l="1"/>
  <c r="P1" i="38"/>
</calcChain>
</file>

<file path=xl/sharedStrings.xml><?xml version="1.0" encoding="utf-8"?>
<sst xmlns="http://schemas.openxmlformats.org/spreadsheetml/2006/main" count="7566" uniqueCount="986">
  <si>
    <t>Sáng</t>
  </si>
  <si>
    <t>STT</t>
  </si>
  <si>
    <t>Lớp</t>
  </si>
  <si>
    <t>Số lượng</t>
  </si>
  <si>
    <t>Phòng thi</t>
  </si>
  <si>
    <t>Môn thi</t>
  </si>
  <si>
    <t>Nghỉ giải lao</t>
  </si>
  <si>
    <t>Ghi chú:</t>
  </si>
  <si>
    <t>* Các múi giờ trên là giờ bắt đầu tính giờ làm bài và kết thúc thu bài. Vì vậy, yêu cầu sinh viên có mặt trước giờ thi 15 phút để Giám thị gọi vào Phòng thi. Ví dụ: 08h00 - 09h00 là 1 múi giờ thi, thì 07h45' sinh viên phải có mặt tại phòng thi.</t>
  </si>
  <si>
    <t>* Yêu cầu sinh viên mang theo thẻ sinh viên, CMTND  hoặc giấy tờ tuỳ thân có dán ảnh. Sinh viên nhớ mang theo các dụng cụ thi theo quy định (bút chì, tẩy ….)</t>
  </si>
  <si>
    <t>LẬP BIỂU</t>
  </si>
  <si>
    <t>Chiều</t>
  </si>
  <si>
    <t>Bùi Ngọc Dung</t>
  </si>
  <si>
    <t>LỊCH THI KẾT THÚC HỌC PHẦN (CHƯƠNG TRÌNH EHOU)</t>
  </si>
  <si>
    <t>* Sinh viên làm bài thi lưu ý: Đối với môn thi trắc nghiệm dùng bút mực để ghi thông tin và dùng bút chì để làm bài thi, đối với môn tự luận dùng bút mực để làm bài thi và chỉ sử dụng 1 loại mực.</t>
  </si>
  <si>
    <t>TRUNG TÂM ĐÀO TẠO E-LEARNING</t>
  </si>
  <si>
    <t xml:space="preserve">PHÓ GIÁM ĐỐC </t>
  </si>
  <si>
    <t>TRƯỜNG ĐẠI HỌC MỞ HÀ NỘI</t>
  </si>
  <si>
    <t>* Phòng Hội đồng thi: Phòng họp tầng 2</t>
  </si>
  <si>
    <t>Mã môn</t>
  </si>
  <si>
    <r>
      <t>(Kèm theo Quyết định số….........../</t>
    </r>
    <r>
      <rPr>
        <b/>
        <sz val="16"/>
        <color rgb="FFFF0000"/>
        <rFont val="Times New Roman"/>
        <family val="1"/>
      </rPr>
      <t>QĐ-HĐTKTHP</t>
    </r>
    <r>
      <rPr>
        <b/>
        <sz val="16"/>
        <rFont val="Times New Roman"/>
        <family val="1"/>
      </rPr>
      <t xml:space="preserve"> ngày …... tháng 01 năm 2021 của Hiệu trưởng Trường Đại học Mở HN)</t>
    </r>
  </si>
  <si>
    <t>13h00-14h30</t>
  </si>
  <si>
    <t>14h30-14h45</t>
  </si>
  <si>
    <t>14h45-16h15</t>
  </si>
  <si>
    <t>16h15-16h30</t>
  </si>
  <si>
    <t>16h30-17h30</t>
  </si>
  <si>
    <t>08h00-09h00</t>
  </si>
  <si>
    <t>09h00-09h15</t>
  </si>
  <si>
    <t>09h15-10h15</t>
  </si>
  <si>
    <t>10h15-10h30</t>
  </si>
  <si>
    <t>10h30-12h00</t>
  </si>
  <si>
    <t>KT. GIÁM ĐỐC</t>
  </si>
  <si>
    <t>Hà Nội, ngày 22 tháng 02 năm 2022</t>
  </si>
  <si>
    <t>Đặng Hải Đăng</t>
  </si>
  <si>
    <t>Địa Phương</t>
  </si>
  <si>
    <t>Ngày thi</t>
  </si>
  <si>
    <t>Ca thi</t>
  </si>
  <si>
    <t>Phòng</t>
  </si>
  <si>
    <t>Hình thức thi online</t>
  </si>
  <si>
    <t>Tên môn</t>
  </si>
  <si>
    <t>lớp</t>
  </si>
  <si>
    <t>LƠP</t>
  </si>
  <si>
    <t>LƠP copy value</t>
  </si>
  <si>
    <t>Kế toán quản trị (EG33)</t>
  </si>
  <si>
    <t>Quản trị mạng (IT21)</t>
  </si>
  <si>
    <t>Thuế (EG25)</t>
  </si>
  <si>
    <t>Quản trị chất lượng (BA11)</t>
  </si>
  <si>
    <t>Thị trường chứng khoán (EG28)</t>
  </si>
  <si>
    <t>Lập trình hệ thống (IT17)</t>
  </si>
  <si>
    <t>Phân tích kinh doanh (EG22)</t>
  </si>
  <si>
    <t>Kế toán hành chính sự nghiệp (AC04)</t>
  </si>
  <si>
    <t>Phân tích tài chính dự án (BF03)</t>
  </si>
  <si>
    <t>Tư pháp quốc tế (EL18)</t>
  </si>
  <si>
    <t>Luật Đất đai (EL22)</t>
  </si>
  <si>
    <t>Tài chính quốc tế (BF01)</t>
  </si>
  <si>
    <t>Luật lao động (EL21)</t>
  </si>
  <si>
    <t>Luật ngân hàng (EL25)</t>
  </si>
  <si>
    <t>Bùi Thị Lự</t>
  </si>
  <si>
    <t>Tổ chức thông tin kế toán (AC05)</t>
  </si>
  <si>
    <t>Thời gian: Chủ nhật, ngày 20/03/2022</t>
  </si>
  <si>
    <t xml:space="preserve">Trạm đào tạo: Trường Trung cấp Công nghệ và Kinh tế Đối ngoại </t>
  </si>
  <si>
    <t>Địa điểm thi: Viện CN thực phẩm, 301 Nguyễn Trãi, Thanh Xuân, Hà Nội</t>
  </si>
  <si>
    <t>AHCT511</t>
  </si>
  <si>
    <t>GHCT112</t>
  </si>
  <si>
    <t>GHCT511</t>
  </si>
  <si>
    <t>BHCT512</t>
  </si>
  <si>
    <t>DHCT511</t>
  </si>
  <si>
    <t>EHCT112</t>
  </si>
  <si>
    <t>EHCT312</t>
  </si>
  <si>
    <t>FHCT112</t>
  </si>
  <si>
    <t>FHCT511</t>
  </si>
  <si>
    <t>CHCT112</t>
  </si>
  <si>
    <t>AHCT512</t>
  </si>
  <si>
    <t>DHCT512</t>
  </si>
  <si>
    <t>GHCT512</t>
  </si>
  <si>
    <t>FHCT512</t>
  </si>
  <si>
    <t>BHCT511</t>
  </si>
  <si>
    <t>CHCT512</t>
  </si>
  <si>
    <t>EHCT512</t>
  </si>
  <si>
    <t>GHCT112, GHCT511</t>
  </si>
  <si>
    <t>FHCT112, FHCT511</t>
  </si>
  <si>
    <t>EHCT312, EHCT511</t>
  </si>
  <si>
    <t>EHCT112, EHCT511</t>
  </si>
  <si>
    <t>FHCT112, FHCT212</t>
  </si>
  <si>
    <t>AHCT511, BHCT511</t>
  </si>
  <si>
    <t>AHCT112, AHCT312</t>
  </si>
  <si>
    <t>EHCT112, EHCT312</t>
  </si>
  <si>
    <t>BHCT112, BHCT212, BHCT312</t>
  </si>
  <si>
    <t>DHCT112, DHCT312, DHCT511</t>
  </si>
  <si>
    <t>AHCT112, AHCT312, AHCT412</t>
  </si>
  <si>
    <t>AHCT112, AHCT312, AHCT411</t>
  </si>
  <si>
    <t>AHCT112, AHCT312, AHCT412, AHCT511</t>
  </si>
  <si>
    <t>CHCT212, CHCT312, CHCT412, CHCT511</t>
  </si>
  <si>
    <t>CHCT112, CHCT212, CHCT312, CHCT412</t>
  </si>
  <si>
    <t>AHCT112, AHCT312, AHCT412, DHCT112, DHCT312</t>
  </si>
  <si>
    <t>CHCT112, CHCT212, CHCT312, CHCT412, CHCT511</t>
  </si>
  <si>
    <t>AHCT312, AHCT412, BHCT112, BHCT212, BHCT312, DHCT112, DHCT312</t>
  </si>
  <si>
    <t>AHCT412, AHCT511, BHCT112, BHCT212, BHCT312, DHCT112, DHCT312, DHCT511</t>
  </si>
  <si>
    <t>Giao lưu văn hóa quốc tế (HM21)</t>
  </si>
  <si>
    <t>Quản trị học (BA06/HM08)</t>
  </si>
  <si>
    <t>Quản trị sản xuất (BA10)</t>
  </si>
  <si>
    <t>Tâm lí học tư pháp (EL16)</t>
  </si>
  <si>
    <t>Văn học Anh - Mỹ (EN16)</t>
  </si>
  <si>
    <t>Lập trình cho thiết bị di động (IT18)</t>
  </si>
  <si>
    <t>Quản trị tài chính (BA07/AC22)</t>
  </si>
  <si>
    <t>Thanh toán quốc tế (EG30/BF28)</t>
  </si>
  <si>
    <t>Thanh toán quốc tế trong du lịch (HM18)</t>
  </si>
  <si>
    <t>Luật Tố tụng dân sự Việt Nam (EL14)</t>
  </si>
  <si>
    <t>Định giá tài sản (EG34)</t>
  </si>
  <si>
    <t>Lý thuyết dịch (EN43)</t>
  </si>
  <si>
    <t>Tín dụng ngân hàng  (BF06)</t>
  </si>
  <si>
    <t>Quản trị nhân lực (BA09)</t>
  </si>
  <si>
    <t>Từ vựng - ngữ nghĩa học (EN11)</t>
  </si>
  <si>
    <t>Luật cạnh tranh và bảo vệ quyền lợi người tiêu dùng (EL41)</t>
  </si>
  <si>
    <t>Quản trị tài chính (BF24/HM20)</t>
  </si>
  <si>
    <t>Dịch đại cương (EN42)</t>
  </si>
  <si>
    <t>Tiếng Anh thương mại (EN51)</t>
  </si>
  <si>
    <t>Quản trị nhân sự trong kinh doanh du lịch (HM09)</t>
  </si>
  <si>
    <t>Tiếng Anh chuyên ngành du lịch 5 (HM14)</t>
  </si>
  <si>
    <t>Chuẩn mực kế toán Việt Nam (AC21)</t>
  </si>
  <si>
    <t>Quản trị dự án đầu tư (EG37/AC12)</t>
  </si>
  <si>
    <t>Pháp luật về kinh doanh bảo hiểm (EL42)</t>
  </si>
  <si>
    <t>Quản trị buồng Khách sạn (HM30)</t>
  </si>
  <si>
    <t>Quản lý dự án CNTT (IT22)</t>
  </si>
  <si>
    <t>Thực hành tiếng tổng hợp (EN58)</t>
  </si>
  <si>
    <t>Lập trình hướng sự kiện (IT09)</t>
  </si>
  <si>
    <t>Giám sát Khách sạn (HM32)</t>
  </si>
  <si>
    <t>Ngữ pháp lý thuyết (EN13)</t>
  </si>
  <si>
    <t>Kế toán tài chính III (AC03)</t>
  </si>
  <si>
    <t>Quản trị kinh doanh quốc tế (BA28)</t>
  </si>
  <si>
    <t>Kỹ năng đàm phán và soạn thảo hợp đồng (EL43)</t>
  </si>
  <si>
    <t>Thiết kế Web (IT14)</t>
  </si>
  <si>
    <t>Lý thuyết tiếng tổng hợp (EN57)</t>
  </si>
  <si>
    <t>Tên lớp</t>
  </si>
  <si>
    <t>SL</t>
  </si>
  <si>
    <t>Kinh tế vi mô</t>
  </si>
  <si>
    <t>EG13</t>
  </si>
  <si>
    <t>Thời gian: Chủ nhật, ngày 24/04/2022</t>
  </si>
  <si>
    <t>Trạm đào tạo: Trường Cao đẳng Công Thương Việt Nam</t>
  </si>
  <si>
    <t>Địa điểm thi: KĐT mới Nghĩa Đô, phường Cổ Nhuế 1, Q. Bắc Từ Liêm, Hà Nội (Ngõ 106 - Hoàng Quốc Việt Cổ Nhuế, Bắc Từ Liêm, Hà Nội )</t>
  </si>
  <si>
    <t>* Phòng Hội đồng thi: Phòng 508 tầng 5; Phòng chờ sinh viên: 408 tầng 4</t>
  </si>
  <si>
    <t>Trực giải quyết thủ tục hành chính và giải đáp thắc mắc cho sinh viên.
 CVHT: Đào Thị Thành
Thời gian từ: 13h00-15h00 tại Phòng: 408</t>
  </si>
  <si>
    <t>TRUNG TÂM ĐÀO TẠO TRỰC TUYẾN</t>
  </si>
  <si>
    <t>Viết - Tiếng Anh 4</t>
  </si>
  <si>
    <t>Tin học đại cương</t>
  </si>
  <si>
    <t>Giao thoa văn hóa</t>
  </si>
  <si>
    <t>Phân tích và thiết kế hệ thống TT</t>
  </si>
  <si>
    <t>Tin học ứng dụng trong kế toán</t>
  </si>
  <si>
    <t>Tài chính quốc tế</t>
  </si>
  <si>
    <t>Nguyên lý kế toán</t>
  </si>
  <si>
    <t>Đọc - Tiếng Anh 4</t>
  </si>
  <si>
    <t>Anh văn chuyên ngành I</t>
  </si>
  <si>
    <t>Chủ nghĩa xã hội khoa học</t>
  </si>
  <si>
    <t>Kế toán doanh nghiệp</t>
  </si>
  <si>
    <t>Đại cương văn hóa Việt Nam</t>
  </si>
  <si>
    <t>Mạng và truyền thông</t>
  </si>
  <si>
    <t>Pháp luật về chủ thể kinh doanh</t>
  </si>
  <si>
    <t>Triết học Mác - Lênin</t>
  </si>
  <si>
    <t>Pháp luật đại cương</t>
  </si>
  <si>
    <t>Quản trị kinh doanh</t>
  </si>
  <si>
    <t>EN33</t>
  </si>
  <si>
    <t>EG12</t>
  </si>
  <si>
    <t>EL21</t>
  </si>
  <si>
    <t>EL34</t>
  </si>
  <si>
    <t>AC22</t>
  </si>
  <si>
    <t>EG20</t>
  </si>
  <si>
    <t>IT12</t>
  </si>
  <si>
    <t>AC09</t>
  </si>
  <si>
    <t>BF01</t>
  </si>
  <si>
    <t>EG17</t>
  </si>
  <si>
    <t>EN32</t>
  </si>
  <si>
    <t>BA18</t>
  </si>
  <si>
    <t>EG44</t>
  </si>
  <si>
    <t>BF18</t>
  </si>
  <si>
    <t>EL04</t>
  </si>
  <si>
    <t>EN10</t>
  </si>
  <si>
    <t>IT11</t>
  </si>
  <si>
    <t>SL04</t>
  </si>
  <si>
    <t>BF10</t>
  </si>
  <si>
    <t>EG42</t>
  </si>
  <si>
    <t>EG04</t>
  </si>
  <si>
    <t>EG11</t>
  </si>
  <si>
    <t>EG23</t>
  </si>
  <si>
    <t>EN42</t>
  </si>
  <si>
    <t>TL</t>
  </si>
  <si>
    <t>TN</t>
  </si>
  <si>
    <t>Pháp luật về sở hữu trí tuệ và chuyển giao công nghệ</t>
  </si>
  <si>
    <t>Luật Dân sự Việt Nam 1</t>
  </si>
  <si>
    <t>Nghe - Tiếng Anh 2</t>
  </si>
  <si>
    <t>Kỹ thuật đồ họa và thực tại ảo</t>
  </si>
  <si>
    <t>BA07</t>
  </si>
  <si>
    <t>EL52</t>
  </si>
  <si>
    <t>HM19</t>
  </si>
  <si>
    <t>EN14</t>
  </si>
  <si>
    <t>EL12</t>
  </si>
  <si>
    <t>EN22</t>
  </si>
  <si>
    <t>IT32</t>
  </si>
  <si>
    <t>IT10.3</t>
  </si>
  <si>
    <t>FDT315</t>
  </si>
  <si>
    <t>FDT415</t>
  </si>
  <si>
    <t>FDT515</t>
  </si>
  <si>
    <t>ADT115</t>
  </si>
  <si>
    <t>BDT215</t>
  </si>
  <si>
    <t>BDT315</t>
  </si>
  <si>
    <t>BDT515</t>
  </si>
  <si>
    <t>FDT215</t>
  </si>
  <si>
    <t>DDT115</t>
  </si>
  <si>
    <t>DDT215</t>
  </si>
  <si>
    <t>EDT315</t>
  </si>
  <si>
    <t>GDT215</t>
  </si>
  <si>
    <t>EDT215</t>
  </si>
  <si>
    <t>HDT215</t>
  </si>
  <si>
    <t>ADT215</t>
  </si>
  <si>
    <t>ADT415</t>
  </si>
  <si>
    <t>CDT215</t>
  </si>
  <si>
    <t>CDT315</t>
  </si>
  <si>
    <t>CDT415</t>
  </si>
  <si>
    <t>CDT515</t>
  </si>
  <si>
    <t>DDT515</t>
  </si>
  <si>
    <t>EDT515</t>
  </si>
  <si>
    <t>GDT515</t>
  </si>
  <si>
    <t>HDT315</t>
  </si>
  <si>
    <t>HDT515</t>
  </si>
  <si>
    <t>FDT316</t>
  </si>
  <si>
    <t>EN26</t>
  </si>
  <si>
    <t>HM26</t>
  </si>
  <si>
    <t>AC01</t>
  </si>
  <si>
    <t>Nghe - Tiếng Anh 3</t>
  </si>
  <si>
    <t>Kế toán tài chính I</t>
  </si>
  <si>
    <t>FDT116</t>
  </si>
  <si>
    <t>GDT315</t>
  </si>
  <si>
    <t>EN06.3</t>
  </si>
  <si>
    <t>BF09</t>
  </si>
  <si>
    <t>BF25</t>
  </si>
  <si>
    <t>EL22</t>
  </si>
  <si>
    <t>EN04</t>
  </si>
  <si>
    <t>EL25</t>
  </si>
  <si>
    <t>EG19</t>
  </si>
  <si>
    <t>EN06.1</t>
  </si>
  <si>
    <t>EN13</t>
  </si>
  <si>
    <t>EL54</t>
  </si>
  <si>
    <t>AC02</t>
  </si>
  <si>
    <t>BA19</t>
  </si>
  <si>
    <t>BF07</t>
  </si>
  <si>
    <t>EG47</t>
  </si>
  <si>
    <t>EN59.1</t>
  </si>
  <si>
    <t>HM17</t>
  </si>
  <si>
    <t>EG45</t>
  </si>
  <si>
    <t>EN51</t>
  </si>
  <si>
    <t>EN30</t>
  </si>
  <si>
    <t>EG25</t>
  </si>
  <si>
    <t>EG33</t>
  </si>
  <si>
    <t>IT07</t>
  </si>
  <si>
    <t>IT54</t>
  </si>
  <si>
    <t>EL11</t>
  </si>
  <si>
    <t>EN09</t>
  </si>
  <si>
    <t>EG10.1</t>
  </si>
  <si>
    <t>EG26</t>
  </si>
  <si>
    <t>SL05</t>
  </si>
  <si>
    <t>EG15</t>
  </si>
  <si>
    <t>EG21</t>
  </si>
  <si>
    <t>EN59.3</t>
  </si>
  <si>
    <t>AC04</t>
  </si>
  <si>
    <t>EG34</t>
  </si>
  <si>
    <t>IT03</t>
  </si>
  <si>
    <t>IT19</t>
  </si>
  <si>
    <t>Mã học phần</t>
  </si>
  <si>
    <t>Tên học phần</t>
  </si>
  <si>
    <t>Số tín chỉ</t>
  </si>
  <si>
    <t>Khóa 13 trở về trước</t>
  </si>
  <si>
    <t>Khóa 14 trở đi</t>
  </si>
  <si>
    <t>Hình thức KTĐG áp dụng từ course T8/2022 trở đi</t>
  </si>
  <si>
    <t>Hình thức đánh giá và trọng số</t>
  </si>
  <si>
    <t>Lưu ý trong tổ chức đánh giá</t>
  </si>
  <si>
    <t>Điều kiện thi</t>
  </si>
  <si>
    <t>KT</t>
  </si>
  <si>
    <t>QT</t>
  </si>
  <si>
    <t>TCNH</t>
  </si>
  <si>
    <t>CNTT</t>
  </si>
  <si>
    <t>LKT</t>
  </si>
  <si>
    <t>NNA</t>
  </si>
  <si>
    <t>DL</t>
  </si>
  <si>
    <t>Luật</t>
  </si>
  <si>
    <t>ĐQT</t>
  </si>
  <si>
    <t>ĐKT</t>
  </si>
  <si>
    <t>Thi KTHP</t>
  </si>
  <si>
    <t>ĐKTGHP</t>
  </si>
  <si>
    <t>20%</t>
  </si>
  <si>
    <t>Thi offline 
(70%)</t>
  </si>
  <si>
    <t>Thi online
(70%)</t>
  </si>
  <si>
    <t>EG38</t>
  </si>
  <si>
    <t>Nhập môn Internet và E-learning</t>
  </si>
  <si>
    <t>x</t>
  </si>
  <si>
    <t>LTTN</t>
  </si>
  <si>
    <t>2 KTTN</t>
  </si>
  <si>
    <t>BTL</t>
  </si>
  <si>
    <t>EG35</t>
  </si>
  <si>
    <t>Phát triển kỹ năng cá nhân 1</t>
  </si>
  <si>
    <t>EG41</t>
  </si>
  <si>
    <t>Phát triển kỹ năng cá nhân 2</t>
  </si>
  <si>
    <t>EN56</t>
  </si>
  <si>
    <t>Tiếng Anh cơ bản</t>
  </si>
  <si>
    <t>4 kỹ năng</t>
  </si>
  <si>
    <t>EG01</t>
  </si>
  <si>
    <t>Những nguyên lý cơ bản của CN Mác - Lênin</t>
  </si>
  <si>
    <t>VĐ</t>
  </si>
  <si>
    <t>EG03</t>
  </si>
  <si>
    <t>Tư tưởng HCM</t>
  </si>
  <si>
    <t>EG02</t>
  </si>
  <si>
    <t>Đường lối cách mạng của ĐCSVN</t>
  </si>
  <si>
    <t>EG43</t>
  </si>
  <si>
    <t>Kinh tế chính trị Mác - Lênin</t>
  </si>
  <si>
    <t>Lịch sử Đảng cộng sản Việt Nam</t>
  </si>
  <si>
    <t>EG46</t>
  </si>
  <si>
    <t>Tư tưởng Hồ Chí Minh</t>
  </si>
  <si>
    <t>BTL+VĐ</t>
  </si>
  <si>
    <t>Kinh tế lượng</t>
  </si>
  <si>
    <t>1 KTTN + 1 KTTL</t>
  </si>
  <si>
    <t>EG07</t>
  </si>
  <si>
    <t>Tâm lý học đại cương</t>
  </si>
  <si>
    <t>Tâm lí học đại cương</t>
  </si>
  <si>
    <t>EG14</t>
  </si>
  <si>
    <t>Kinh tế vĩ mô</t>
  </si>
  <si>
    <t>EG18</t>
  </si>
  <si>
    <t>Marketing căn bản</t>
  </si>
  <si>
    <t>EG22</t>
  </si>
  <si>
    <t>Phân tích kinh doanh</t>
  </si>
  <si>
    <t>Phân tích hoạt động kinh doanh</t>
  </si>
  <si>
    <t xml:space="preserve">   </t>
  </si>
  <si>
    <t>Định giá tài sản</t>
  </si>
  <si>
    <t>BA05</t>
  </si>
  <si>
    <t>Kinh tế quốc tế</t>
  </si>
  <si>
    <t>BF26</t>
  </si>
  <si>
    <t>EG29</t>
  </si>
  <si>
    <t>Ngân hàng thương mại</t>
  </si>
  <si>
    <t>EG28</t>
  </si>
  <si>
    <t>Thị trường chứng khoán</t>
  </si>
  <si>
    <t>Kế toán quản trị</t>
  </si>
  <si>
    <t>Thuế</t>
  </si>
  <si>
    <t>EG36</t>
  </si>
  <si>
    <t>Quản trị rủi ro</t>
  </si>
  <si>
    <t>Quản trị rủi ro trong ngân hàng</t>
  </si>
  <si>
    <t>EG05</t>
  </si>
  <si>
    <t>Lịch sử các học thuyết kinh tế</t>
  </si>
  <si>
    <t>BF27</t>
  </si>
  <si>
    <t>Kinh tế phát triển</t>
  </si>
  <si>
    <t>Lý thuyết xác suất và thống kê toán</t>
  </si>
  <si>
    <t xml:space="preserve">Xác suất và thống kê toán học </t>
  </si>
  <si>
    <t>Lý thuyết xác suất thống kê toán</t>
  </si>
  <si>
    <t>EG09.1</t>
  </si>
  <si>
    <t>Anh văn I</t>
  </si>
  <si>
    <t>Tiếng Anh cơ bản 1</t>
  </si>
  <si>
    <t>EG09.2</t>
  </si>
  <si>
    <t>Anh văn II</t>
  </si>
  <si>
    <t>Tiếng Anh cơ bản 2</t>
  </si>
  <si>
    <t>EG09.3</t>
  </si>
  <si>
    <t>Anh văn III</t>
  </si>
  <si>
    <t>Tiếng Anh cơ bản 3</t>
  </si>
  <si>
    <t>Nguyên lý thống kê kinh tế</t>
  </si>
  <si>
    <t>Nguyên lý thống kê</t>
  </si>
  <si>
    <t>Nguyên lý thống kê về kinh tế</t>
  </si>
  <si>
    <t>Luật kinh tế</t>
  </si>
  <si>
    <t xml:space="preserve">Luật kinh doanh </t>
  </si>
  <si>
    <t>IT16</t>
  </si>
  <si>
    <t>Thương mại điện tử</t>
  </si>
  <si>
    <t>EG31</t>
  </si>
  <si>
    <t>Kiểm toán căn bản</t>
  </si>
  <si>
    <t>Kiểm toán</t>
  </si>
  <si>
    <t>EG16</t>
  </si>
  <si>
    <t>Lý thuyết tài chính tiền tệ</t>
  </si>
  <si>
    <t>Tài chính tiền tệ</t>
  </si>
  <si>
    <t>BF23</t>
  </si>
  <si>
    <t>Kế toán ngân hàng</t>
  </si>
  <si>
    <t>AC16</t>
  </si>
  <si>
    <t>Kế toán ngân hàng thương mại</t>
  </si>
  <si>
    <t>EG37</t>
  </si>
  <si>
    <t>Quản trị dự án đầu tư</t>
  </si>
  <si>
    <t>AC12</t>
  </si>
  <si>
    <t xml:space="preserve">Phân tích và thẩm định dự án đầu tư </t>
  </si>
  <si>
    <t>EN05</t>
  </si>
  <si>
    <t>Phương pháp luận nghiên cứu khoa học</t>
  </si>
  <si>
    <t>HM01</t>
  </si>
  <si>
    <t>EN08</t>
  </si>
  <si>
    <t>Logic học đại cương</t>
  </si>
  <si>
    <t>EL05</t>
  </si>
  <si>
    <t>Logic học</t>
  </si>
  <si>
    <t>BF13</t>
  </si>
  <si>
    <t>Pháp luật tài chính</t>
  </si>
  <si>
    <t>BTN</t>
  </si>
  <si>
    <t>EL24</t>
  </si>
  <si>
    <t>Luật Tài chính</t>
  </si>
  <si>
    <t>Luật Tài chính Việt Nam</t>
  </si>
  <si>
    <t>BF10.1</t>
  </si>
  <si>
    <t>Toán cao cấp 2</t>
  </si>
  <si>
    <t>Giải tích 1</t>
  </si>
  <si>
    <t>Toán giải tích</t>
  </si>
  <si>
    <t>EG08</t>
  </si>
  <si>
    <t>Soạn thảo văn bản</t>
  </si>
  <si>
    <t>Tiếng Việt và soạn thảo văn bản</t>
  </si>
  <si>
    <t>EG48</t>
  </si>
  <si>
    <t>Soạn thảo văn bản hành chính</t>
  </si>
  <si>
    <t>BF28</t>
  </si>
  <si>
    <t>Thanh toán quốc tế</t>
  </si>
  <si>
    <t>EG30</t>
  </si>
  <si>
    <t>Thanh toán quốc tế</t>
  </si>
  <si>
    <t>Tín dụng và thanh toán quốc tế</t>
  </si>
  <si>
    <t>Thanh toán và tín dụng quốc tế</t>
  </si>
  <si>
    <t>Tài chính doanh nghiệp</t>
  </si>
  <si>
    <t>Quản trị tài chính/ Tài chính doanh nghiệp</t>
  </si>
  <si>
    <t xml:space="preserve">Quản trị tài chính </t>
  </si>
  <si>
    <t>BF24</t>
  </si>
  <si>
    <t>Tài chính doanh nghiệp I</t>
  </si>
  <si>
    <t>HM20</t>
  </si>
  <si>
    <t>Quản trị tài chính</t>
  </si>
  <si>
    <t>EN01</t>
  </si>
  <si>
    <t>Cơ sở văn hóa Việt Nam</t>
  </si>
  <si>
    <t>HM15</t>
  </si>
  <si>
    <t>EG32</t>
  </si>
  <si>
    <t>Phân tích báo cáo tài chính</t>
  </si>
  <si>
    <t>BF08</t>
  </si>
  <si>
    <t>Phân tích tài chính doanh nghiệp</t>
  </si>
  <si>
    <t>BA06</t>
  </si>
  <si>
    <t>Quản trị học</t>
  </si>
  <si>
    <t>HM08</t>
  </si>
  <si>
    <t>BF10.3</t>
  </si>
  <si>
    <t>Toán cao cấp 1</t>
  </si>
  <si>
    <t>EG10.3</t>
  </si>
  <si>
    <t>Đại số tuyến tính</t>
  </si>
  <si>
    <t>Đại số và hình giải tích</t>
  </si>
  <si>
    <t>EG39</t>
  </si>
  <si>
    <t>Tâm lý kinh doanh</t>
  </si>
  <si>
    <t>AC10</t>
  </si>
  <si>
    <t>Anh văn chuyên ngành 1</t>
  </si>
  <si>
    <t>Thi offline: Làm trên đề</t>
  </si>
  <si>
    <t>AC11</t>
  </si>
  <si>
    <t>Anh văn chuyên ngành 2</t>
  </si>
  <si>
    <t>Kế toán tài chính II</t>
  </si>
  <si>
    <t>AC03</t>
  </si>
  <si>
    <t>Kế toán tài chính III</t>
  </si>
  <si>
    <t>EG27</t>
  </si>
  <si>
    <t>Kế toán công ty</t>
  </si>
  <si>
    <t xml:space="preserve">Kế toán công ty </t>
  </si>
  <si>
    <t>AC27</t>
  </si>
  <si>
    <t>Tổ chức thông tin kế toán</t>
  </si>
  <si>
    <t>KTTN</t>
  </si>
  <si>
    <t>AC05</t>
  </si>
  <si>
    <t>Tổ chức công tác kế toán</t>
  </si>
  <si>
    <t>Kế toán hành chính sự nghiệp</t>
  </si>
  <si>
    <t>AC07</t>
  </si>
  <si>
    <t>Kế toán thuế</t>
  </si>
  <si>
    <t>AC13</t>
  </si>
  <si>
    <t>Thực tập tốt nghiệp</t>
  </si>
  <si>
    <t>SPL1/SPL2</t>
  </si>
  <si>
    <t>BCHC</t>
  </si>
  <si>
    <t>Thực tập nghề nghiệp</t>
  </si>
  <si>
    <t>Anh văn chuyên ngành II</t>
  </si>
  <si>
    <t>BA03</t>
  </si>
  <si>
    <t>Kinh tế môi trường</t>
  </si>
  <si>
    <t>BA02</t>
  </si>
  <si>
    <t>Quản lý nhà nước về kinh tế</t>
  </si>
  <si>
    <t>BA17</t>
  </si>
  <si>
    <t>Trò chơi kinh doanh</t>
  </si>
  <si>
    <t>BA09</t>
  </si>
  <si>
    <t>Quản trị nhân lực</t>
  </si>
  <si>
    <t>BA08</t>
  </si>
  <si>
    <t>Quản trị chiến lược</t>
  </si>
  <si>
    <t>BA10</t>
  </si>
  <si>
    <t>Quản trị sản xuất</t>
  </si>
  <si>
    <t>BA11</t>
  </si>
  <si>
    <t>Quản trị chất lượng</t>
  </si>
  <si>
    <t>BA20</t>
  </si>
  <si>
    <t>BA15</t>
  </si>
  <si>
    <t>Tin học ứng dụng trong quản trị</t>
  </si>
  <si>
    <t>Tiếng anh chuyên ngành</t>
  </si>
  <si>
    <t>Tin học ứng dụng</t>
  </si>
  <si>
    <t>BF03</t>
  </si>
  <si>
    <t>Phân tích tài chính dự án</t>
  </si>
  <si>
    <t>Tài chính doanh nghiệp II</t>
  </si>
  <si>
    <t>BF15</t>
  </si>
  <si>
    <t>Hoạt động của hệ thống tài chính Việt Nam</t>
  </si>
  <si>
    <t>BF06</t>
  </si>
  <si>
    <t>Tín dụng ngân hàng</t>
  </si>
  <si>
    <t>BF12</t>
  </si>
  <si>
    <t>Báo cáo thực tập tốt nghiệp</t>
  </si>
  <si>
    <t>BF04</t>
  </si>
  <si>
    <t>Đề án môn học</t>
  </si>
  <si>
    <t>Chấm Đề án
(100%)</t>
  </si>
  <si>
    <t>EG10.2</t>
  </si>
  <si>
    <t>Giải tích 2</t>
  </si>
  <si>
    <t>IT01.1</t>
  </si>
  <si>
    <t>IT01.2</t>
  </si>
  <si>
    <t>Kỹ thuật điện tử số</t>
  </si>
  <si>
    <t>IT02</t>
  </si>
  <si>
    <t>Kiến trúc máy tính</t>
  </si>
  <si>
    <t>Nguyên lí hệ điều hành</t>
  </si>
  <si>
    <t>IT18</t>
  </si>
  <si>
    <t>Lập trình cho thiết bị di động</t>
  </si>
  <si>
    <t>IT21</t>
  </si>
  <si>
    <t>Quản trị mạng</t>
  </si>
  <si>
    <t>An ninh và bảo mật dữ liệu</t>
  </si>
  <si>
    <t>IT01</t>
  </si>
  <si>
    <t>Kỹ thuật lập trình cơ sở</t>
  </si>
  <si>
    <t>Cơ sở lập trình</t>
  </si>
  <si>
    <t>IT04</t>
  </si>
  <si>
    <t>Toán rời rạc</t>
  </si>
  <si>
    <t>IT05</t>
  </si>
  <si>
    <t>Cấu trúc dữ liệu và giải thuật</t>
  </si>
  <si>
    <t>Thi: BTL làm theo cá nhân, có vấn đáp</t>
  </si>
  <si>
    <t>IT08</t>
  </si>
  <si>
    <t>Ngôn ngữ truy vấn dữ liệu</t>
  </si>
  <si>
    <t>IT06</t>
  </si>
  <si>
    <t>Cơ sở dữ liệu</t>
  </si>
  <si>
    <t>IT10</t>
  </si>
  <si>
    <t>Hệ quản trị CSDL</t>
  </si>
  <si>
    <t>IT13</t>
  </si>
  <si>
    <t>Thiết kế đồ họa</t>
  </si>
  <si>
    <t>Kỹ thuật lập trình hướng đối tượng</t>
  </si>
  <si>
    <t>IT14</t>
  </si>
  <si>
    <t>Thiết kế Web</t>
  </si>
  <si>
    <t>Ngôn ngữ thiết kế Web</t>
  </si>
  <si>
    <t>IT09</t>
  </si>
  <si>
    <t>Lập trình hướng sự kiện</t>
  </si>
  <si>
    <t>Thi: BTL làm theo nhóm, có vấn đáp (5SV/1 nhóm)</t>
  </si>
  <si>
    <t>IT15</t>
  </si>
  <si>
    <t>Lập trình Web</t>
  </si>
  <si>
    <t>IT17</t>
  </si>
  <si>
    <t>Lập trình hệ thống</t>
  </si>
  <si>
    <t>IT23</t>
  </si>
  <si>
    <t>Kỹ thuật lập trình đồ họa</t>
  </si>
  <si>
    <t>IT20</t>
  </si>
  <si>
    <t>Phần mềm tự do mã nguồn mở</t>
  </si>
  <si>
    <t>Mã nguồn mở</t>
  </si>
  <si>
    <t>IT22</t>
  </si>
  <si>
    <t>Quản lý dự án CNTT</t>
  </si>
  <si>
    <t>IT35</t>
  </si>
  <si>
    <t>Đồ án tốt nghiệp</t>
  </si>
  <si>
    <t>Đồ họa và thực tại ảo</t>
  </si>
  <si>
    <t>SL01</t>
  </si>
  <si>
    <t>Tiếng Anh pháp lý</t>
  </si>
  <si>
    <t>EL01</t>
  </si>
  <si>
    <t>Anh văn 4</t>
  </si>
  <si>
    <t>SL12</t>
  </si>
  <si>
    <t>Xã hội học</t>
  </si>
  <si>
    <t>EL02</t>
  </si>
  <si>
    <t>Xã hội học đại cương</t>
  </si>
  <si>
    <t>EL06</t>
  </si>
  <si>
    <t>Lý luận Nhà nước &amp; Pháp luật</t>
  </si>
  <si>
    <t>EL07</t>
  </si>
  <si>
    <t xml:space="preserve">Xây dựng văn bản pháp luật </t>
  </si>
  <si>
    <t>EL08</t>
  </si>
  <si>
    <t>Luật Hiến pháp Việt Nam</t>
  </si>
  <si>
    <t>EL30</t>
  </si>
  <si>
    <t>Lịch sử nhà nước và pháp luật Việt Nam</t>
  </si>
  <si>
    <t>EL09</t>
  </si>
  <si>
    <t>Luật Hành chính Việt Nam</t>
  </si>
  <si>
    <t>EL31</t>
  </si>
  <si>
    <t>Lịch sử nhà nước và pháp luật thế giới</t>
  </si>
  <si>
    <t>Luật Tố tụng hình sự Việt Nam</t>
  </si>
  <si>
    <t>KTTL</t>
  </si>
  <si>
    <t>EL13</t>
  </si>
  <si>
    <t>Luật Dân sự Việt Nam 2</t>
  </si>
  <si>
    <t>Luật Tố tụng hành chính</t>
  </si>
  <si>
    <t>Luật Tố tụng hành chính Việt Nam</t>
  </si>
  <si>
    <t>EL15</t>
  </si>
  <si>
    <t>Luật Hôn nhân và gia đình</t>
  </si>
  <si>
    <t>Luật Hôn nhân &amp; gia đình Việt Nam</t>
  </si>
  <si>
    <t>EL29</t>
  </si>
  <si>
    <t>Luật Sở hữu trí tuệ</t>
  </si>
  <si>
    <t>EL36</t>
  </si>
  <si>
    <t>Pháp luật về Sở hữu công nghiệp trong hoạt động thương mại</t>
  </si>
  <si>
    <t>EL19</t>
  </si>
  <si>
    <t>Luật kinh tế Việt Nam 1</t>
  </si>
  <si>
    <t>EL20</t>
  </si>
  <si>
    <t>Luật kinh tế Việt Nam 2</t>
  </si>
  <si>
    <t>Luật ngân hàng</t>
  </si>
  <si>
    <t>BF14</t>
  </si>
  <si>
    <t>Pháp luật ngân hàng</t>
  </si>
  <si>
    <t>EL26</t>
  </si>
  <si>
    <t>Luật Thương mại quốc tế</t>
  </si>
  <si>
    <t>EL28</t>
  </si>
  <si>
    <t>Luật Đầu tư</t>
  </si>
  <si>
    <t>Luật đầu tư</t>
  </si>
  <si>
    <t>EL35</t>
  </si>
  <si>
    <t>Luật Kinh tế chuyên ngành</t>
  </si>
  <si>
    <t>Luật lao động</t>
  </si>
  <si>
    <t>Luật lao động Việt Nam</t>
  </si>
  <si>
    <t>Luật Đất đai</t>
  </si>
  <si>
    <t>Luật Đất đai Việt Nam</t>
  </si>
  <si>
    <t>EL27</t>
  </si>
  <si>
    <t>Luật Môi trường</t>
  </si>
  <si>
    <t>EL16</t>
  </si>
  <si>
    <t>Tâm lí học tư pháp</t>
  </si>
  <si>
    <t>EL10</t>
  </si>
  <si>
    <t>Luật Hình sự Việt Nam</t>
  </si>
  <si>
    <t>EL14</t>
  </si>
  <si>
    <t>Luật Tố tụng dân sự Việt Nam</t>
  </si>
  <si>
    <t>EL17</t>
  </si>
  <si>
    <t>Công pháp quốc tế</t>
  </si>
  <si>
    <t>EL18</t>
  </si>
  <si>
    <t>Tư pháp quốc tế</t>
  </si>
  <si>
    <t>EL47</t>
  </si>
  <si>
    <t>Thực tập nghề</t>
  </si>
  <si>
    <t>EL37</t>
  </si>
  <si>
    <t>Quản lí Nhà nước trong lĩnh vực thương mại</t>
  </si>
  <si>
    <t>Pháp luật về Quản lý nhà nước trong lĩnh vực thương mại</t>
  </si>
  <si>
    <t>SL40</t>
  </si>
  <si>
    <t>Kỹ năng tư vấn trong lĩnh vực đất đai</t>
  </si>
  <si>
    <t>EL46</t>
  </si>
  <si>
    <t>EN02</t>
  </si>
  <si>
    <t>Tiếng Việt thực hành</t>
  </si>
  <si>
    <t>EN03</t>
  </si>
  <si>
    <t>Dẫn luận ngôn ngữ học</t>
  </si>
  <si>
    <t>Ngôn ngữ học đối chiếu</t>
  </si>
  <si>
    <t>Ngoại ngữ II.1 (Tiếng Trung)</t>
  </si>
  <si>
    <t>Thi offline: có 15p nghe</t>
  </si>
  <si>
    <t>EN06.2</t>
  </si>
  <si>
    <t>Ngoại ngữ II.2 (Tiếng Trung)</t>
  </si>
  <si>
    <t>Thi offline: có 5p nghe</t>
  </si>
  <si>
    <t>Ngoại ngữ II.3 (Tiếng Trung)</t>
  </si>
  <si>
    <t>EN06.4</t>
  </si>
  <si>
    <t>Ngoại ngữ II.4 (Tiếng Trung)</t>
  </si>
  <si>
    <t>Ngoại ngữ II.1 (Tiếng Pháp)</t>
  </si>
  <si>
    <t>EN59.2</t>
  </si>
  <si>
    <t>Ngoại ngữ II.2 (Tiếng Pháp)</t>
  </si>
  <si>
    <t>Ngoại ngữ II.3 (Tiếng Pháp)</t>
  </si>
  <si>
    <t>EN59.4</t>
  </si>
  <si>
    <t>Ngoại ngữ II.4 (Tiếng Pháp)</t>
  </si>
  <si>
    <t>EN07</t>
  </si>
  <si>
    <t>Ngôn ngữ và văn hóa</t>
  </si>
  <si>
    <t>Ngữ âm thực hành</t>
  </si>
  <si>
    <t>Ngữ âm lý thuyết</t>
  </si>
  <si>
    <t>EN11</t>
  </si>
  <si>
    <t>Từ vựng - ngữ nghĩa học</t>
  </si>
  <si>
    <t>EN12</t>
  </si>
  <si>
    <t>Ngữ pháp thực hành</t>
  </si>
  <si>
    <t>Ngữ pháp lý thuyết</t>
  </si>
  <si>
    <t>EN15</t>
  </si>
  <si>
    <t>Lịch sử phát triển Tiếng Anh</t>
  </si>
  <si>
    <t>EN16</t>
  </si>
  <si>
    <t>Văn học Anh - Mỹ</t>
  </si>
  <si>
    <t>EN17</t>
  </si>
  <si>
    <t>Đất nước học</t>
  </si>
  <si>
    <t>EN18</t>
  </si>
  <si>
    <t>Nghe - Tiếng Anh 1</t>
  </si>
  <si>
    <t>Thi offline - TL 45p, làm trên đề</t>
  </si>
  <si>
    <t>EN19</t>
  </si>
  <si>
    <t>Nói - Tiếng Anh 1</t>
  </si>
  <si>
    <t>1 KTTN + 1 BTKN</t>
  </si>
  <si>
    <t>EN20</t>
  </si>
  <si>
    <t>Đọc - Tiếng Anh 1</t>
  </si>
  <si>
    <t>EN21</t>
  </si>
  <si>
    <t>Viết - Tiếng Anh 1</t>
  </si>
  <si>
    <t>BTKN</t>
  </si>
  <si>
    <t>EN23</t>
  </si>
  <si>
    <t>Nói - Tiếng Anh 2</t>
  </si>
  <si>
    <t>KTGHP: Video quay BT nói</t>
  </si>
  <si>
    <t>EN24</t>
  </si>
  <si>
    <t>Đọc - Tiếng Anh 2</t>
  </si>
  <si>
    <t>EN25</t>
  </si>
  <si>
    <t>Viết - Tiếng Anh 2</t>
  </si>
  <si>
    <t>EN27</t>
  </si>
  <si>
    <t>Nói - Tiếng Anh 3</t>
  </si>
  <si>
    <t>EN28</t>
  </si>
  <si>
    <t>Đọc - Tiếng Anh 3</t>
  </si>
  <si>
    <t>EN29</t>
  </si>
  <si>
    <t>Viết - Tiếng Anh 3</t>
  </si>
  <si>
    <t>Nghe - Tiếng Anh 4</t>
  </si>
  <si>
    <t>EN31</t>
  </si>
  <si>
    <t>Nói - Tiếng Anh 4</t>
  </si>
  <si>
    <t>EN34</t>
  </si>
  <si>
    <t>Nghe - Tiếng Anh 5</t>
  </si>
  <si>
    <t>EN35</t>
  </si>
  <si>
    <t>Nói - Tiếng Anh 5</t>
  </si>
  <si>
    <t>EN36</t>
  </si>
  <si>
    <t>Đọc - Tiếng Anh 5</t>
  </si>
  <si>
    <t>EN37</t>
  </si>
  <si>
    <t>Viết - Tiếng Anh 5</t>
  </si>
  <si>
    <t>EN38</t>
  </si>
  <si>
    <t>Nghe - Tiếng Anh 6</t>
  </si>
  <si>
    <t>EN39</t>
  </si>
  <si>
    <t>Nói - Tiếng Anh 6</t>
  </si>
  <si>
    <t>EN40</t>
  </si>
  <si>
    <t>Đọc - Tiếng Anh 6</t>
  </si>
  <si>
    <t>EN41</t>
  </si>
  <si>
    <t>Viết - Tiếng Anh 6</t>
  </si>
  <si>
    <t>Dịch đại cương</t>
  </si>
  <si>
    <t>EN43</t>
  </si>
  <si>
    <t>Lý thuyết dịch</t>
  </si>
  <si>
    <t>EN44</t>
  </si>
  <si>
    <t>Phân tích diễn ngôn</t>
  </si>
  <si>
    <t>EN45</t>
  </si>
  <si>
    <t>Dịch nâng cao 1</t>
  </si>
  <si>
    <t>1 KTTN+ 1 KTTL</t>
  </si>
  <si>
    <t>EN46</t>
  </si>
  <si>
    <t>Dịch nâng cao 2</t>
  </si>
  <si>
    <t>EN47</t>
  </si>
  <si>
    <t>Dịch nâng cao 3</t>
  </si>
  <si>
    <t>Thi offline: Làm trên phiếu answer sheet</t>
  </si>
  <si>
    <t>EN54</t>
  </si>
  <si>
    <t>Kỹ năng thuyết trình</t>
  </si>
  <si>
    <t>Tiếng Anh thương mại</t>
  </si>
  <si>
    <t>EN48</t>
  </si>
  <si>
    <t>Thực tập dịch</t>
  </si>
  <si>
    <t>AC20</t>
  </si>
  <si>
    <t>Đề án môn học</t>
  </si>
  <si>
    <t>AC21</t>
  </si>
  <si>
    <t>Chuẩn mực kế toán Việt Nam</t>
  </si>
  <si>
    <t>BA27</t>
  </si>
  <si>
    <t>Đề án quản trị kinh doanh</t>
  </si>
  <si>
    <t>BA28</t>
  </si>
  <si>
    <t>Quản trị kinh doanh quốc tế</t>
  </si>
  <si>
    <t>EL41</t>
  </si>
  <si>
    <t>Luật cạnh tranh và bảo vệ quyền lợi người tiêu dùng</t>
  </si>
  <si>
    <t>EL42</t>
  </si>
  <si>
    <t>Pháp luật về kinh doanh bảo hiểm</t>
  </si>
  <si>
    <t>EL43</t>
  </si>
  <si>
    <t>Kỹ năng đàm phán và soạn thảo hợp đồng</t>
  </si>
  <si>
    <t>EL44</t>
  </si>
  <si>
    <t>Kỹ năng nghề luật</t>
  </si>
  <si>
    <t>EL51</t>
  </si>
  <si>
    <t>Luật an sinh xã hội</t>
  </si>
  <si>
    <t>EN57</t>
  </si>
  <si>
    <t>Lý thuyết tiếng tổng hợp</t>
  </si>
  <si>
    <t>EN58</t>
  </si>
  <si>
    <t>Thực hành tiếng tổng hợp</t>
  </si>
  <si>
    <t>Thi offline: 3 kỹ năng - làm trên đề</t>
  </si>
  <si>
    <t>HM02</t>
  </si>
  <si>
    <t>Lịch sử Việt Nam</t>
  </si>
  <si>
    <t>HM03</t>
  </si>
  <si>
    <t>Tổng quan du lịch</t>
  </si>
  <si>
    <t>HM04</t>
  </si>
  <si>
    <t>Tin học chuyên ngành du lịch</t>
  </si>
  <si>
    <t>HM05</t>
  </si>
  <si>
    <t>Kỹ năng mềm trong du lịch</t>
  </si>
  <si>
    <t>HM06</t>
  </si>
  <si>
    <t>Tâm lý khách du lịch và nghệ thuật giao tiếp</t>
  </si>
  <si>
    <t>HM07</t>
  </si>
  <si>
    <t>Địa lý du lịch Việt Nam</t>
  </si>
  <si>
    <t>HM09</t>
  </si>
  <si>
    <t>Quản trị nhân sự trong kinh doanh du lịch</t>
  </si>
  <si>
    <t>HM10</t>
  </si>
  <si>
    <t>Tiếng Anh chuyên ngành du lịch 1</t>
  </si>
  <si>
    <t>HM11</t>
  </si>
  <si>
    <t>Tiếng Anh chuyên ngành du lịch 2</t>
  </si>
  <si>
    <t>HM12</t>
  </si>
  <si>
    <t>Tiếng Anh chuyên ngành du lịch 3</t>
  </si>
  <si>
    <t>HM13</t>
  </si>
  <si>
    <t>Tiếng Anh chuyên ngành du lịch 4</t>
  </si>
  <si>
    <t>HM14</t>
  </si>
  <si>
    <t>Tiếng Anh chuyên ngành du lịch 5</t>
  </si>
  <si>
    <t>HM16</t>
  </si>
  <si>
    <t>Marketing trong kinh doanh du lịch</t>
  </si>
  <si>
    <t>Quản lý điểm đến du lịch</t>
  </si>
  <si>
    <t>HM18</t>
  </si>
  <si>
    <t>Thanh toán quốc tế trong du lịch</t>
  </si>
  <si>
    <t>HM21</t>
  </si>
  <si>
    <t>Giao lưu văn hóa quốc tế</t>
  </si>
  <si>
    <t>HM22</t>
  </si>
  <si>
    <t>Du lịch có trách nhiệm</t>
  </si>
  <si>
    <t>HM23</t>
  </si>
  <si>
    <t>Quản lý tổ chức sự kiện</t>
  </si>
  <si>
    <t>HM24</t>
  </si>
  <si>
    <t>Thương mại điện tử trong du lịch</t>
  </si>
  <si>
    <t>HM25</t>
  </si>
  <si>
    <t>Tiếng Anh chuyên ngành Khách sạn (SHT)</t>
  </si>
  <si>
    <t>BTKN (KTGHP) y/c viết kịch bản + quay video</t>
  </si>
  <si>
    <t>Thực hành nghiệp vụ khách sạn 1 (SHT 1)</t>
  </si>
  <si>
    <t>HM27</t>
  </si>
  <si>
    <t>Thực hành nghiệp vụ khách sạn 2 (SHT 2)</t>
  </si>
  <si>
    <t>HM28</t>
  </si>
  <si>
    <t>Nghiệp vụ khách sạn</t>
  </si>
  <si>
    <t>HM29</t>
  </si>
  <si>
    <t>Quản trị lễ tân Khách sạn</t>
  </si>
  <si>
    <t>HM30</t>
  </si>
  <si>
    <t>Quản trị buồng Khách sạn</t>
  </si>
  <si>
    <t>HM31</t>
  </si>
  <si>
    <t>Quản trị dịch vụ nhà hàng trong Khách sạn</t>
  </si>
  <si>
    <t>HM32</t>
  </si>
  <si>
    <t>Giám sát Khách sạn</t>
  </si>
  <si>
    <t>HM33</t>
  </si>
  <si>
    <t>Quản lý chất lượng dịch vụ</t>
  </si>
  <si>
    <t>HM34</t>
  </si>
  <si>
    <t>Chuyên đề Khách sạn</t>
  </si>
  <si>
    <t>HM35</t>
  </si>
  <si>
    <t>Khởi nghiệp kinh doanh</t>
  </si>
  <si>
    <t>HM36</t>
  </si>
  <si>
    <t>Đạo đức kinh doanh</t>
  </si>
  <si>
    <t>1 KTTN + 1 BTN</t>
  </si>
  <si>
    <t>HM37</t>
  </si>
  <si>
    <t>SL02</t>
  </si>
  <si>
    <t>Luật Hình sự Việt Nam 1</t>
  </si>
  <si>
    <t>SL03</t>
  </si>
  <si>
    <t>Luật Hình sự Việt Nam 2</t>
  </si>
  <si>
    <t>Pháp luật về hoạt động thương mại</t>
  </si>
  <si>
    <t>SL06</t>
  </si>
  <si>
    <t>Thực tập định hướng nghề nghiệp 1</t>
  </si>
  <si>
    <t>SL07</t>
  </si>
  <si>
    <t>Thực tập định hướng nghề nghiệp 2</t>
  </si>
  <si>
    <t>SL08</t>
  </si>
  <si>
    <t>Thực tập định hướng nghề nghiệp 3</t>
  </si>
  <si>
    <t>SL09</t>
  </si>
  <si>
    <t>Thực tập định hướng nghề nghiệp 4</t>
  </si>
  <si>
    <t>SL41</t>
  </si>
  <si>
    <t>Kỹ năng tư vấn về sở hữu trí tuệ trong lĩnh vực thương mại</t>
  </si>
  <si>
    <t>EG49</t>
  </si>
  <si>
    <t>Tiếng Việt &amp; soạn thảo văn bản quản lý DN</t>
  </si>
  <si>
    <t>EG50</t>
  </si>
  <si>
    <t>Toán ứng dụng trong kinh tế/ Toán cao cấp</t>
  </si>
  <si>
    <t>AC24</t>
  </si>
  <si>
    <t>Thực hành nghề</t>
  </si>
  <si>
    <t>BA32</t>
  </si>
  <si>
    <t>Quản trị kinh doanh tổng hợp</t>
  </si>
  <si>
    <t>BA33</t>
  </si>
  <si>
    <t>Đề án khởi sự kinh doanh</t>
  </si>
  <si>
    <t>Điểm danh, trình bày ý tưởng (30%)</t>
  </si>
  <si>
    <t>Chấm Đề án + VĐ
(70%)</t>
  </si>
  <si>
    <t>IT40</t>
  </si>
  <si>
    <t>Nhập môn công nghệ phần mềm</t>
  </si>
  <si>
    <t>Thi: BTL làm theo nhóm, có vấn đáp, mỗi nhóm 10-12sv</t>
  </si>
  <si>
    <t>IT44</t>
  </si>
  <si>
    <t>Ứng dụng UML trong phân tích và thiết kế</t>
  </si>
  <si>
    <t>IT45</t>
  </si>
  <si>
    <t>Các hệ thống phân tán</t>
  </si>
  <si>
    <t>Mạng máy tính nâng cao</t>
  </si>
  <si>
    <t>IT55</t>
  </si>
  <si>
    <t>Quản trị hệ thống Linux</t>
  </si>
  <si>
    <t>IT59</t>
  </si>
  <si>
    <t>Chuyên đề Lập trình ứng dụng</t>
  </si>
  <si>
    <t>IT60</t>
  </si>
  <si>
    <t>Chuyên đề kết thúc chuyên ngành</t>
  </si>
  <si>
    <t>EL66</t>
  </si>
  <si>
    <t>EL67</t>
  </si>
  <si>
    <t>EL68</t>
  </si>
  <si>
    <t>EL69</t>
  </si>
  <si>
    <t>EL53</t>
  </si>
  <si>
    <t>Kinh tế học</t>
  </si>
  <si>
    <t>Luật cạnh tranh</t>
  </si>
  <si>
    <t>EL63</t>
  </si>
  <si>
    <t>Kỹ năng giải quyết tranh chấp lao động và đình công</t>
  </si>
  <si>
    <t>SL48</t>
  </si>
  <si>
    <t>Thực hành nghề nghiệp 1</t>
  </si>
  <si>
    <t>SL49</t>
  </si>
  <si>
    <t>Thực hành nghề nghiệp 2</t>
  </si>
  <si>
    <t>SL50</t>
  </si>
  <si>
    <t>Thực hành nghề nghiệp 3</t>
  </si>
  <si>
    <t>EL70</t>
  </si>
  <si>
    <t>EL71</t>
  </si>
  <si>
    <t>EL72</t>
  </si>
  <si>
    <t>IT43</t>
  </si>
  <si>
    <t>Chuyên đề thực tập chuyên ngành</t>
  </si>
  <si>
    <t>Điểm danh, báo cáo, thảo luận (30%)</t>
  </si>
  <si>
    <t>BTL + VĐ
(70%)</t>
  </si>
  <si>
    <t>Ca</t>
  </si>
  <si>
    <t>FDT216</t>
  </si>
  <si>
    <t>FDT416</t>
  </si>
  <si>
    <t>ADT516</t>
  </si>
  <si>
    <t>ADT416</t>
  </si>
  <si>
    <t>BDT516</t>
  </si>
  <si>
    <t>DDT516</t>
  </si>
  <si>
    <t>GDT516</t>
  </si>
  <si>
    <t>DDT416</t>
  </si>
  <si>
    <t>BDT216</t>
  </si>
  <si>
    <t>BDT416</t>
  </si>
  <si>
    <t>HDT216</t>
  </si>
  <si>
    <t>CDT416</t>
  </si>
  <si>
    <t>CDT516</t>
  </si>
  <si>
    <t>EDT516</t>
  </si>
  <si>
    <t>FDT516</t>
  </si>
  <si>
    <t>HDT516</t>
  </si>
  <si>
    <t>HDT416</t>
  </si>
  <si>
    <t xml:space="preserve">    TRUNG TÂM ĐÀO TẠO TRỰC TUYẾN</t>
  </si>
  <si>
    <t xml:space="preserve">          TRƯỜNG ĐẠI HỌC MỞ HÀ NỘI</t>
  </si>
  <si>
    <t>AHDN218</t>
  </si>
  <si>
    <t>AHDN318</t>
  </si>
  <si>
    <t>AHDN518</t>
  </si>
  <si>
    <t>BHDN318</t>
  </si>
  <si>
    <t>BHDN418</t>
  </si>
  <si>
    <t>CHDN218</t>
  </si>
  <si>
    <t>HHDN318</t>
  </si>
  <si>
    <t>NHDN518</t>
  </si>
  <si>
    <t>NHDN618</t>
  </si>
  <si>
    <t>FHDN118</t>
  </si>
  <si>
    <t>FHDN218</t>
  </si>
  <si>
    <t>NHDN318</t>
  </si>
  <si>
    <t>AHDN118</t>
  </si>
  <si>
    <t>GHDN318</t>
  </si>
  <si>
    <t>FHDN118, FHDN218</t>
  </si>
  <si>
    <t>Lịch sử các học thuyết kinh tế (EG05)</t>
  </si>
  <si>
    <t>Kinh tế chính trị Mác - Lênin (EG43) - Tự luận</t>
  </si>
  <si>
    <t>Lý thuyết tài chính tiền tệ (EG16)</t>
  </si>
  <si>
    <t>Triết học Mác - Lênin (EG42) - Tự luận</t>
  </si>
  <si>
    <t>Pháp luật đại cương (EG04)</t>
  </si>
  <si>
    <t>Thời gian: Chủ nhật, ngày 26/11/2023</t>
  </si>
  <si>
    <t>EC01</t>
  </si>
  <si>
    <t>AHDN219</t>
  </si>
  <si>
    <t>AHDN319</t>
  </si>
  <si>
    <t>AHDN419</t>
  </si>
  <si>
    <t>AHDN519</t>
  </si>
  <si>
    <t>AHDN619</t>
  </si>
  <si>
    <t>BHDN219</t>
  </si>
  <si>
    <t>BHDN319</t>
  </si>
  <si>
    <t>BHDN419</t>
  </si>
  <si>
    <t>BHDN519</t>
  </si>
  <si>
    <t>BHDN619</t>
  </si>
  <si>
    <t>CHDN219</t>
  </si>
  <si>
    <t>CHDN319</t>
  </si>
  <si>
    <t>CHDN419</t>
  </si>
  <si>
    <t>CHDN519</t>
  </si>
  <si>
    <t>CHDN619</t>
  </si>
  <si>
    <t>DHDN219</t>
  </si>
  <si>
    <t>DHDN319</t>
  </si>
  <si>
    <t>DHDN419</t>
  </si>
  <si>
    <t>DHDN519</t>
  </si>
  <si>
    <t>EHDN219</t>
  </si>
  <si>
    <t>EHDN319</t>
  </si>
  <si>
    <t>EHDN419</t>
  </si>
  <si>
    <t>EHDN519</t>
  </si>
  <si>
    <t>EHDN619</t>
  </si>
  <si>
    <t>FHDN219</t>
  </si>
  <si>
    <t>FHDN319</t>
  </si>
  <si>
    <t>FHDN419</t>
  </si>
  <si>
    <t>FHDN519</t>
  </si>
  <si>
    <t>FHDN619</t>
  </si>
  <si>
    <t>GHDN519</t>
  </si>
  <si>
    <t>GHDN619</t>
  </si>
  <si>
    <t>HHDN119</t>
  </si>
  <si>
    <t>HHDN219</t>
  </si>
  <si>
    <t>HHDN319</t>
  </si>
  <si>
    <t>HHDN419</t>
  </si>
  <si>
    <t>HHDN519</t>
  </si>
  <si>
    <t>HHDN619</t>
  </si>
  <si>
    <t>MHDN619</t>
  </si>
  <si>
    <t>NHDN419</t>
  </si>
  <si>
    <t>NHDN519</t>
  </si>
  <si>
    <t>NHDN619</t>
  </si>
  <si>
    <t>HHDN519, HHDN619</t>
  </si>
  <si>
    <t>FHDN219, FHDN319</t>
  </si>
  <si>
    <t>FHDN519, FHDN619</t>
  </si>
  <si>
    <t>FHDN319, FHDN419, FHDN519</t>
  </si>
  <si>
    <t>NHDN419, NHDN519, NHDN619</t>
  </si>
  <si>
    <t>FHDN219, FHDN319, FHDN419</t>
  </si>
  <si>
    <t>FHDN419, FHDN519, FHDN619</t>
  </si>
  <si>
    <t>DHDN219, DHDN319, DHDN419, DHDN519</t>
  </si>
  <si>
    <t>GHDN318, GHDN519, GHDN619, MHDN619</t>
  </si>
  <si>
    <t>AHDN219, AHDN319, AHDN419, AHDN519, AHDN619</t>
  </si>
  <si>
    <t>BHDN219, BHDN319, BHDN419, BHDN519, BHDN619</t>
  </si>
  <si>
    <t>AHDN218, AHDN318, AHDN518, CHDN218, HHDN318</t>
  </si>
  <si>
    <t>CHDN219, CHDN319, CHDN419, CHDN519, CHDN619</t>
  </si>
  <si>
    <t>EHDN219, EHDN319, EHDN419, EHDN519, EHDN619</t>
  </si>
  <si>
    <t>FHDN519, FHDN619, GHDN519, GHDN619, HHDN119, HHDN219</t>
  </si>
  <si>
    <t>EHDN219, EHDN319, EHDN419, EHDN519, EHDN619, FHDN219, FHDN319</t>
  </si>
  <si>
    <t>AHDN219, AHDN319, AHDN419, AHDN519, AHDN619, BHDN219, BHDN319</t>
  </si>
  <si>
    <t>BHDN319, BHDN419, BHDN519, BHDN619, NHDN419, NHDN519, NHDN619</t>
  </si>
  <si>
    <t>DHDN519, EHDN219, EHDN319, EHDN419, EHDN519, EHDN619, FHDN219, FHDN319</t>
  </si>
  <si>
    <t>HHDN219, HHDN319, HHDN419, HHDN519, HHDN619, MHDN619, NHDN419, NHDN519, NHDN619</t>
  </si>
  <si>
    <t>AHDN219, AHDN319, AHDN419, AHDN519, AHDN619, BHDN219, BHDN319, BHDN419, BHDN519</t>
  </si>
  <si>
    <t>AHDN318, AHDN518, BHDN318, BHDN418, CHDN218, HHDN318, NHDN318, NHDN518, NHDN618</t>
  </si>
  <si>
    <t>AHDN219, AHDN219, AHDN319, AHDN419, AHDN519, AHDN619, BHDN219, BHDN319, BHDN419, BHDN519</t>
  </si>
  <si>
    <t>EHDN219, EHDN319, EHDN419, EHDN519, EHDN619, HHDN119, HHDN219, HHDN319, HHDN419, HHDN519</t>
  </si>
  <si>
    <t>BHDN519, BHDN619, CHDN219, CHDN319, CHDN419, CHDN519, CHDN619, DHDN219, DHDN319, DHDN419, DHDN519</t>
  </si>
  <si>
    <t>Phát triển kỹ năng cá nhân 1 (EG35)</t>
  </si>
  <si>
    <t>Nhập môn Internet và E-learning (EG38)</t>
  </si>
  <si>
    <t>Phát triển kỹ năng cá nhân 2 (EG41)</t>
  </si>
  <si>
    <t>Lịch sử các học thuyết kinh tế (BF27)</t>
  </si>
  <si>
    <t>Quản trị học (EC01)</t>
  </si>
  <si>
    <t>Soạn thảo văn bản hành chính (EG48)</t>
  </si>
  <si>
    <t>Kỹ thuật lập trình cơ sở (IT01)</t>
  </si>
  <si>
    <t>Đọc - Tiếng Anh 1 (EN20)</t>
  </si>
  <si>
    <t>Soạn thảo văn bản (EG08)</t>
  </si>
  <si>
    <t>Kỹ thuật điện tử số (IT01.2)</t>
  </si>
  <si>
    <t>Kinh tế học (EL53)</t>
  </si>
  <si>
    <t>Viết - Tiếng Anh 1 (EN21) - Tự luận</t>
  </si>
  <si>
    <t>Tiếng Việt &amp; soạn thảo văn bản quản lý DN (EG49)</t>
  </si>
  <si>
    <t>Du lịch có trách nhiệm (HM22)</t>
  </si>
  <si>
    <t>10h30-11h30</t>
  </si>
  <si>
    <t>202 tòa B</t>
  </si>
  <si>
    <t>203 tòa B</t>
  </si>
  <si>
    <t>206 tòa B</t>
  </si>
  <si>
    <t>208 tòa B</t>
  </si>
  <si>
    <t>300 tòa B</t>
  </si>
  <si>
    <t>304 tòa B</t>
  </si>
  <si>
    <t>* Phòng Hội đồng thi: Phòng 201 tầng 2 tòa B, Phòng chờ sinh viên: Phòng 306 tầng 3 tòa B</t>
  </si>
  <si>
    <t>Địa điểm thi: Trường TC Nghiệp vụ và dạy nghề Công đoàn Hà Nội - Số 27 Ngõ Giếng - Phố Đông Các - Phường Ô Chợ Dừa - Quận Đống Đa - Hà Nội</t>
  </si>
  <si>
    <t>CVHT GẶP MẶT SV PHỔ BIẾN QUI CHẾ &amp; QUI ĐỊNH
 CỦA NHÀ TRƯỜNG, GIẢI ĐÁP THẮC MẮC VỚI SINH VIÊN KHÓA 19
NGÀNH: KT, QTKD, CNTT, TCNH, LKT, LUẬT, QTDVDL&amp;LH, TMĐT, QTKS
THỜI GIAN: 11h30-12h15
PHÒNG: 306 tòa B
CVHT: Đặng Thùy Hương</t>
  </si>
  <si>
    <t>CVHT GẶP MẶT SV PHỔ BIẾN QUI CHẾ &amp; QUI ĐỊNH
 CỦA NHÀ TRƯỜNG, GIẢI ĐÁP THẮC MẮC VỚI SINH VIÊN KHÓA 19
NGÀNH: NGÔN NGỮ ANH
THỜI GIAN: 14h00-14h45 - PHÒNG: 306 tòa B
CVHT: Đặng Thùy Hương</t>
  </si>
  <si>
    <t>Trạm đào tạo: Trường Cao đẳng Công thương Hà Nội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</si>
</sst>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10000]d/m/yyyy"/>
  </numFmts>
  <fonts count="46">
    <font>
      <sz val="11"/>
      <color theme="1"/>
      <name val="Calibri"/>
      <family val="2"/>
      <scheme val="minor"/>
    </font>
    <font>
      <sz val="10"/>
      <name val="Times New Roman"/>
      <family val="1"/>
      <charset val="204"/>
    </font>
    <font>
      <sz val="12"/>
      <name val="Times New Roman"/>
      <family val="1"/>
    </font>
    <font>
      <b/>
      <sz val="12"/>
      <name val="Times New Roman"/>
      <family val="1"/>
    </font>
    <font>
      <sz val="9"/>
      <name val="Times New Roman"/>
      <family val="1"/>
    </font>
    <font>
      <b/>
      <sz val="12"/>
      <color indexed="8"/>
      <name val="Times New Roman"/>
      <family val="1"/>
    </font>
    <font>
      <sz val="12"/>
      <color indexed="8"/>
      <name val="Times New Roman"/>
      <family val="1"/>
    </font>
    <font>
      <i/>
      <sz val="12"/>
      <name val="Times New Roman"/>
      <family val="1"/>
    </font>
    <font>
      <b/>
      <i/>
      <sz val="12"/>
      <name val="Times New Roman"/>
      <family val="1"/>
    </font>
    <font>
      <sz val="16"/>
      <name val="Times New Roman"/>
      <family val="1"/>
    </font>
    <font>
      <sz val="10"/>
      <color rgb="FF000000"/>
      <name val="Arial"/>
      <family val="2"/>
    </font>
    <font>
      <b/>
      <sz val="16"/>
      <name val="Times New Roman"/>
      <family val="1"/>
    </font>
    <font>
      <sz val="20"/>
      <name val="Times New Roman"/>
      <family val="1"/>
    </font>
    <font>
      <b/>
      <sz val="20"/>
      <name val="Times New Roman"/>
      <family val="1"/>
    </font>
    <font>
      <b/>
      <sz val="22"/>
      <name val="Times New Roman"/>
      <family val="1"/>
    </font>
    <font>
      <b/>
      <sz val="16"/>
      <color rgb="FFFF0000"/>
      <name val="Times New Roman"/>
      <family val="1"/>
    </font>
    <font>
      <sz val="11"/>
      <color theme="1"/>
      <name val="Times New Roman"/>
      <family val="1"/>
    </font>
    <font>
      <sz val="14"/>
      <name val="Times New Roman"/>
      <family val="1"/>
    </font>
    <font>
      <b/>
      <sz val="14"/>
      <name val="Times New Roman"/>
      <family val="1"/>
    </font>
    <font>
      <b/>
      <sz val="13"/>
      <name val="Times New Roman"/>
      <family val="1"/>
    </font>
    <font>
      <sz val="13"/>
      <name val="Times New Roman"/>
      <family val="1"/>
      <charset val="163"/>
    </font>
    <font>
      <sz val="14"/>
      <color theme="0"/>
      <name val="Times New Roman"/>
      <family val="1"/>
    </font>
    <font>
      <sz val="15"/>
      <name val="Times New Roman"/>
      <family val="1"/>
    </font>
    <font>
      <b/>
      <sz val="15"/>
      <name val="Times New Roman"/>
      <family val="1"/>
    </font>
    <font>
      <b/>
      <sz val="12"/>
      <color theme="1"/>
      <name val="Times New Roman"/>
      <family val="1"/>
    </font>
    <font>
      <b/>
      <sz val="10"/>
      <color theme="1"/>
      <name val="Times New Roman"/>
      <family val="1"/>
    </font>
    <font>
      <sz val="11"/>
      <color rgb="FF000000"/>
      <name val="Times New Roman"/>
      <family val="1"/>
    </font>
    <font>
      <sz val="12"/>
      <color rgb="FF000000"/>
      <name val="Times New Roman"/>
      <family val="1"/>
    </font>
    <font>
      <sz val="13"/>
      <color rgb="FF000000"/>
      <name val="Times New Roman"/>
      <family val="1"/>
    </font>
    <font>
      <sz val="13"/>
      <color theme="1"/>
      <name val="Times New Roman"/>
      <family val="1"/>
    </font>
    <font>
      <sz val="13"/>
      <name val="Times New Roman"/>
      <family val="1"/>
    </font>
    <font>
      <b/>
      <sz val="18"/>
      <name val="Times New Roman"/>
      <family val="1"/>
    </font>
    <font>
      <sz val="11"/>
      <name val="Times New Roman"/>
      <family val="1"/>
    </font>
    <font>
      <sz val="10"/>
      <color indexed="8"/>
      <name val="Times New Roman"/>
      <family val="1"/>
    </font>
    <font>
      <b/>
      <sz val="10"/>
      <color indexed="8"/>
      <name val="Times New Roman"/>
      <family val="1"/>
    </font>
    <font>
      <sz val="10"/>
      <name val="Times New Roman"/>
      <family val="1"/>
    </font>
    <font>
      <b/>
      <sz val="10"/>
      <name val="Times New Roman"/>
      <family val="1"/>
    </font>
    <font>
      <sz val="12"/>
      <name val="Arial"/>
      <family val="2"/>
    </font>
    <font>
      <sz val="12"/>
      <color theme="1"/>
      <name val="Times New Roman"/>
      <family val="1"/>
    </font>
    <font>
      <b/>
      <sz val="9"/>
      <color theme="1"/>
      <name val="Times New Roman"/>
      <family val="1"/>
    </font>
    <font>
      <b/>
      <sz val="5"/>
      <color theme="1"/>
      <name val="Times New Roman"/>
      <family val="1"/>
    </font>
    <font>
      <b/>
      <sz val="8"/>
      <color theme="1"/>
      <name val="Times New Roman"/>
      <family val="1"/>
    </font>
    <font>
      <sz val="9"/>
      <color theme="1"/>
      <name val="Times New Roman"/>
      <family val="1"/>
    </font>
    <font>
      <b/>
      <sz val="11"/>
      <name val="Times New Roman"/>
      <family val="1"/>
    </font>
    <font>
      <b/>
      <sz val="9"/>
      <color indexed="8"/>
      <name val="Times New Roman"/>
      <family val="1"/>
    </font>
    <font>
      <sz val="10"/>
      <color rgb="FFFF0000"/>
      <name val="Times New Roman"/>
      <family val="1"/>
    </font>
  </fonts>
  <fills count="21">
    <fill>
      <patternFill patternType="none"/>
    </fill>
    <fill>
      <patternFill patternType="gray125"/>
    </fill>
    <fill>
      <patternFill patternType="solid">
        <fgColor rgb="FF92D050"/>
        <bgColor indexed="64"/>
      </patternFill>
    </fill>
    <fill>
      <patternFill patternType="solid">
        <fgColor indexed="9"/>
        <bgColor indexed="64"/>
      </patternFill>
    </fill>
    <fill>
      <patternFill patternType="solid">
        <fgColor rgb="FFFFFF00"/>
        <bgColor rgb="FFFFFF00"/>
      </patternFill>
    </fill>
    <fill>
      <patternFill patternType="solid">
        <fgColor rgb="FF92D050"/>
        <bgColor rgb="FFFFFF00"/>
      </patternFill>
    </fill>
    <fill>
      <patternFill patternType="solid">
        <fgColor rgb="FF00B0F0"/>
        <bgColor indexed="64"/>
      </patternFill>
    </fill>
    <fill>
      <patternFill patternType="solid">
        <fgColor rgb="FF00FFFF"/>
        <bgColor rgb="FF00FFFF"/>
      </patternFill>
    </fill>
    <fill>
      <patternFill patternType="solid">
        <fgColor theme="4"/>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C000"/>
        <bgColor rgb="FFFFC000"/>
      </patternFill>
    </fill>
    <fill>
      <patternFill patternType="solid">
        <fgColor theme="0"/>
        <bgColor theme="0"/>
      </patternFill>
    </fill>
    <fill>
      <patternFill patternType="solid">
        <fgColor rgb="FFC00000"/>
        <bgColor rgb="FFC00000"/>
      </patternFill>
    </fill>
    <fill>
      <patternFill patternType="solid">
        <fgColor rgb="FFFFFF00"/>
        <bgColor rgb="FFBDD6EE"/>
      </patternFill>
    </fill>
    <fill>
      <patternFill patternType="solid">
        <fgColor rgb="FFFFFF00"/>
        <bgColor rgb="FFFFC000"/>
      </patternFill>
    </fill>
    <fill>
      <patternFill patternType="solid">
        <fgColor rgb="FF9CC2E5"/>
        <bgColor rgb="FF9CC2E5"/>
      </patternFill>
    </fill>
    <fill>
      <patternFill patternType="solid">
        <fgColor rgb="FF00B050"/>
        <bgColor theme="0"/>
      </patternFill>
    </fill>
    <fill>
      <patternFill patternType="solid">
        <fgColor theme="0"/>
        <bgColor rgb="FFFFFF00"/>
      </patternFill>
    </fill>
    <fill>
      <patternFill patternType="solid">
        <fgColor rgb="FFFFFF00"/>
        <bgColor rgb="FF9CC2E5"/>
      </patternFill>
    </fill>
    <fill>
      <patternFill patternType="solid">
        <fgColor theme="0"/>
        <bgColor rgb="FF9CC2E5"/>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rgb="FF000000"/>
      </left>
      <right style="thin">
        <color rgb="FF000000"/>
      </right>
      <top style="thin">
        <color rgb="FF000000"/>
      </top>
      <bottom/>
      <diagonal/>
    </border>
    <border>
      <left style="thin">
        <color rgb="FF000000"/>
      </left>
      <right style="thick">
        <color rgb="FF000000"/>
      </right>
      <top style="thin">
        <color rgb="FF000000"/>
      </top>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ck">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top/>
      <bottom style="thin">
        <color rgb="FF000000"/>
      </bottom>
      <diagonal/>
    </border>
    <border>
      <left style="thick">
        <color rgb="FF000000"/>
      </left>
      <right style="thin">
        <color rgb="FF000000"/>
      </right>
      <top style="thick">
        <color rgb="FF000000"/>
      </top>
      <bottom/>
      <diagonal/>
    </border>
    <border>
      <left style="thick">
        <color rgb="FF000000"/>
      </left>
      <right style="thin">
        <color rgb="FF000000"/>
      </right>
      <top/>
      <bottom/>
      <diagonal/>
    </border>
    <border>
      <left style="thin">
        <color rgb="FF000000"/>
      </left>
      <right/>
      <top/>
      <bottom/>
      <diagonal/>
    </border>
    <border>
      <left style="thick">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ck">
        <color rgb="FF000000"/>
      </right>
      <top/>
      <bottom style="thin">
        <color rgb="FF000000"/>
      </bottom>
      <diagonal/>
    </border>
    <border>
      <left style="thick">
        <color rgb="FF000000"/>
      </left>
      <right style="thin">
        <color rgb="FF000000"/>
      </right>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top style="thin">
        <color rgb="FF000000"/>
      </top>
      <bottom style="thin">
        <color rgb="FF000000"/>
      </bottom>
      <diagonal/>
    </border>
    <border>
      <left style="thick">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top style="thin">
        <color rgb="FF000000"/>
      </top>
      <bottom style="thick">
        <color rgb="FF000000"/>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0" fontId="1" fillId="0" borderId="0" applyNumberFormat="0" applyFill="0" applyBorder="0" applyProtection="0">
      <alignment vertical="top" wrapText="1"/>
    </xf>
    <xf numFmtId="0" fontId="10" fillId="0" borderId="0"/>
  </cellStyleXfs>
  <cellXfs count="272">
    <xf numFmtId="0" fontId="0" fillId="0" borderId="0" xfId="0"/>
    <xf numFmtId="0" fontId="2" fillId="0" borderId="0" xfId="0" applyFont="1" applyAlignment="1">
      <alignment horizontal="center" vertical="center"/>
    </xf>
    <xf numFmtId="0" fontId="6" fillId="0" borderId="0" xfId="1" applyFont="1" applyFill="1" applyBorder="1" applyAlignment="1">
      <alignment vertical="center" wrapText="1"/>
    </xf>
    <xf numFmtId="0" fontId="6" fillId="0" borderId="1" xfId="1" applyFont="1" applyFill="1" applyBorder="1" applyAlignment="1">
      <alignment vertical="center" wrapText="1"/>
    </xf>
    <xf numFmtId="0" fontId="2" fillId="0" borderId="0" xfId="1" applyFont="1" applyFill="1">
      <alignment vertical="top" wrapText="1"/>
    </xf>
    <xf numFmtId="20" fontId="5" fillId="0" borderId="1" xfId="1" applyNumberFormat="1" applyFont="1" applyFill="1" applyBorder="1" applyAlignment="1">
      <alignment horizontal="center" vertical="center" wrapText="1"/>
    </xf>
    <xf numFmtId="0" fontId="4" fillId="0" borderId="0" xfId="1" applyFont="1" applyFill="1">
      <alignment vertical="top" wrapText="1"/>
    </xf>
    <xf numFmtId="0" fontId="5" fillId="0" borderId="1" xfId="1" applyNumberFormat="1" applyFont="1" applyFill="1" applyBorder="1" applyAlignment="1">
      <alignment horizontal="center" vertical="center" wrapText="1"/>
    </xf>
    <xf numFmtId="0" fontId="5" fillId="0" borderId="1" xfId="1" applyFont="1" applyFill="1" applyBorder="1" applyAlignment="1">
      <alignment horizontal="center" vertical="center" wrapText="1"/>
    </xf>
    <xf numFmtId="0" fontId="5" fillId="0" borderId="1" xfId="1" applyFont="1" applyFill="1" applyBorder="1" applyAlignment="1">
      <alignment horizontal="left" vertical="center" wrapText="1"/>
    </xf>
    <xf numFmtId="0" fontId="6" fillId="0" borderId="0" xfId="1" applyFont="1" applyFill="1" applyBorder="1" applyAlignment="1">
      <alignment horizontal="center" vertical="center"/>
    </xf>
    <xf numFmtId="0" fontId="6" fillId="0" borderId="0" xfId="1" applyFont="1" applyFill="1" applyBorder="1" applyAlignment="1">
      <alignment horizontal="left" vertical="center" wrapText="1"/>
    </xf>
    <xf numFmtId="0" fontId="3" fillId="0" borderId="0" xfId="1" applyFont="1" applyFill="1">
      <alignment vertical="top" wrapText="1"/>
    </xf>
    <xf numFmtId="0" fontId="2" fillId="0" borderId="0" xfId="1" applyFont="1" applyFill="1" applyAlignment="1">
      <alignment horizontal="left" vertical="top" wrapText="1"/>
    </xf>
    <xf numFmtId="0" fontId="13" fillId="0" borderId="0" xfId="1" applyFont="1" applyFill="1" applyAlignment="1">
      <alignment wrapText="1"/>
    </xf>
    <xf numFmtId="0" fontId="12" fillId="0" borderId="0" xfId="1" applyFont="1" applyFill="1" applyAlignment="1">
      <alignment horizontal="left" vertical="top" wrapText="1"/>
    </xf>
    <xf numFmtId="0" fontId="12" fillId="0" borderId="0" xfId="1" applyFont="1" applyFill="1" applyAlignment="1">
      <alignment horizontal="center" vertical="top" wrapText="1"/>
    </xf>
    <xf numFmtId="0" fontId="12" fillId="0" borderId="0" xfId="1" applyFont="1" applyFill="1">
      <alignment vertical="top" wrapText="1"/>
    </xf>
    <xf numFmtId="0" fontId="9" fillId="0" borderId="0" xfId="1" applyFont="1" applyFill="1">
      <alignment vertical="top" wrapText="1"/>
    </xf>
    <xf numFmtId="0" fontId="16" fillId="0" borderId="0" xfId="0" applyFont="1"/>
    <xf numFmtId="0" fontId="4" fillId="0" borderId="1" xfId="1" applyFont="1" applyFill="1" applyBorder="1" applyAlignment="1">
      <alignment horizontal="left" vertical="top" wrapText="1"/>
    </xf>
    <xf numFmtId="0" fontId="18" fillId="0" borderId="0" xfId="1" applyFont="1" applyFill="1" applyAlignment="1">
      <alignment horizontal="center"/>
    </xf>
    <xf numFmtId="0" fontId="18" fillId="0" borderId="0" xfId="1" applyFont="1" applyFill="1" applyAlignment="1">
      <alignment horizontal="center" vertical="top"/>
    </xf>
    <xf numFmtId="0" fontId="6" fillId="0" borderId="1" xfId="1" quotePrefix="1" applyFont="1" applyFill="1" applyBorder="1" applyAlignment="1">
      <alignment vertical="center" wrapText="1"/>
    </xf>
    <xf numFmtId="0" fontId="19" fillId="0" borderId="0" xfId="1" applyFont="1" applyFill="1" applyAlignment="1">
      <alignment horizontal="center"/>
    </xf>
    <xf numFmtId="0" fontId="20" fillId="0" borderId="0" xfId="1" applyFont="1" applyFill="1" applyAlignment="1">
      <alignment horizontal="center" vertical="center"/>
    </xf>
    <xf numFmtId="0" fontId="17" fillId="3" borderId="0" xfId="1" applyFont="1" applyFill="1" applyAlignment="1">
      <alignment horizontal="left" vertical="center" wrapText="1"/>
    </xf>
    <xf numFmtId="0" fontId="18" fillId="0" borderId="0" xfId="1" applyFont="1" applyFill="1" applyAlignment="1">
      <alignment vertical="center" wrapText="1"/>
    </xf>
    <xf numFmtId="0" fontId="17" fillId="0" borderId="0" xfId="1" applyFont="1" applyFill="1" applyAlignment="1">
      <alignment horizontal="left" vertical="center" wrapText="1"/>
    </xf>
    <xf numFmtId="0" fontId="17" fillId="0" borderId="0" xfId="1" applyFont="1" applyFill="1" applyAlignment="1">
      <alignment horizontal="center" vertical="center" wrapText="1"/>
    </xf>
    <xf numFmtId="0" fontId="3" fillId="0" borderId="0" xfId="1" applyFont="1" applyFill="1" applyAlignment="1">
      <alignment horizontal="center"/>
    </xf>
    <xf numFmtId="0" fontId="17" fillId="0" borderId="0" xfId="1" applyFont="1" applyFill="1">
      <alignment vertical="top" wrapText="1"/>
    </xf>
    <xf numFmtId="0" fontId="17" fillId="0" borderId="0" xfId="1" applyFont="1" applyFill="1" applyAlignment="1">
      <alignment horizontal="center" vertical="top" wrapText="1"/>
    </xf>
    <xf numFmtId="0" fontId="21" fillId="0" borderId="0" xfId="1" applyFont="1" applyFill="1">
      <alignment vertical="top" wrapText="1"/>
    </xf>
    <xf numFmtId="0" fontId="18" fillId="0" borderId="0" xfId="1" applyFont="1" applyFill="1" applyAlignment="1">
      <alignment wrapText="1"/>
    </xf>
    <xf numFmtId="0" fontId="3" fillId="0" borderId="0" xfId="1" applyFont="1" applyFill="1" applyAlignment="1">
      <alignment horizontal="center" vertical="top"/>
    </xf>
    <xf numFmtId="0" fontId="22" fillId="0" borderId="0" xfId="1" applyFont="1" applyFill="1">
      <alignment vertical="top" wrapText="1"/>
    </xf>
    <xf numFmtId="0" fontId="22" fillId="0" borderId="0" xfId="1" applyFont="1" applyFill="1" applyAlignment="1">
      <alignment horizontal="center" vertical="top" wrapText="1"/>
    </xf>
    <xf numFmtId="0" fontId="23" fillId="0" borderId="0" xfId="1" applyFont="1" applyFill="1" applyAlignment="1">
      <alignment horizontal="center"/>
    </xf>
    <xf numFmtId="0" fontId="17" fillId="0" borderId="0" xfId="1" applyFont="1">
      <alignment vertical="top" wrapText="1"/>
    </xf>
    <xf numFmtId="0" fontId="17" fillId="0" borderId="0" xfId="1" applyFont="1" applyAlignment="1">
      <alignment horizontal="center" vertical="top" wrapText="1"/>
    </xf>
    <xf numFmtId="0" fontId="24" fillId="4" borderId="2" xfId="0" applyFont="1" applyFill="1" applyBorder="1" applyAlignment="1">
      <alignment horizontal="left" vertical="center" wrapText="1"/>
    </xf>
    <xf numFmtId="0" fontId="24" fillId="5" borderId="2" xfId="0" applyFont="1" applyFill="1" applyBorder="1" applyAlignment="1">
      <alignment horizontal="center" vertical="center" wrapText="1"/>
    </xf>
    <xf numFmtId="0" fontId="24" fillId="6" borderId="2" xfId="0" applyFont="1" applyFill="1" applyBorder="1" applyAlignment="1">
      <alignment horizontal="left" vertical="center" wrapText="1"/>
    </xf>
    <xf numFmtId="0" fontId="25" fillId="7" borderId="2" xfId="0" applyFont="1" applyFill="1" applyBorder="1" applyAlignment="1">
      <alignment horizontal="center" vertical="center" wrapText="1"/>
    </xf>
    <xf numFmtId="0" fontId="24" fillId="4" borderId="2" xfId="0" applyFont="1" applyFill="1" applyBorder="1" applyAlignment="1">
      <alignment horizontal="center" vertical="center" wrapText="1"/>
    </xf>
    <xf numFmtId="0" fontId="26" fillId="0" borderId="2" xfId="0" applyFont="1" applyBorder="1" applyAlignment="1">
      <alignment horizontal="left" vertical="center" wrapText="1"/>
    </xf>
    <xf numFmtId="0" fontId="26" fillId="6" borderId="2" xfId="0" applyFont="1" applyFill="1" applyBorder="1" applyAlignment="1">
      <alignment horizontal="left" vertical="center"/>
    </xf>
    <xf numFmtId="0" fontId="26" fillId="0" borderId="2" xfId="0" applyFont="1" applyBorder="1" applyAlignment="1">
      <alignment horizontal="left" vertical="center"/>
    </xf>
    <xf numFmtId="0" fontId="27" fillId="0" borderId="2" xfId="0" applyFont="1" applyBorder="1" applyAlignment="1">
      <alignment horizontal="left" vertical="center"/>
    </xf>
    <xf numFmtId="0" fontId="28" fillId="0" borderId="2" xfId="0" applyFont="1" applyBorder="1" applyAlignment="1">
      <alignment horizontal="left" vertical="center"/>
    </xf>
    <xf numFmtId="0" fontId="29" fillId="0" borderId="2" xfId="0" applyFont="1" applyBorder="1" applyAlignment="1">
      <alignment horizontal="left" vertical="center" wrapText="1"/>
    </xf>
    <xf numFmtId="0" fontId="16" fillId="0" borderId="2" xfId="0" applyFont="1" applyBorder="1" applyAlignment="1">
      <alignment horizontal="left" vertical="center" wrapText="1"/>
    </xf>
    <xf numFmtId="0" fontId="16" fillId="0" borderId="2" xfId="0" applyFont="1" applyBorder="1" applyAlignment="1">
      <alignment horizontal="left" vertical="center"/>
    </xf>
    <xf numFmtId="0" fontId="26" fillId="8" borderId="2" xfId="0" applyFont="1" applyFill="1" applyBorder="1" applyAlignment="1">
      <alignment horizontal="left" vertical="center"/>
    </xf>
    <xf numFmtId="0" fontId="27" fillId="0" borderId="2" xfId="0" applyFont="1" applyBorder="1" applyAlignment="1">
      <alignment horizontal="left"/>
    </xf>
    <xf numFmtId="0" fontId="16" fillId="0" borderId="2" xfId="0" applyFont="1" applyBorder="1" applyAlignment="1">
      <alignment horizontal="left"/>
    </xf>
    <xf numFmtId="0" fontId="16" fillId="0" borderId="2" xfId="0" applyFont="1" applyBorder="1"/>
    <xf numFmtId="0" fontId="27" fillId="0" borderId="2" xfId="0" applyFont="1" applyBorder="1" applyAlignment="1">
      <alignment horizontal="left" wrapText="1"/>
    </xf>
    <xf numFmtId="0" fontId="16" fillId="0" borderId="0" xfId="0" applyFont="1" applyAlignment="1">
      <alignment horizontal="left"/>
    </xf>
    <xf numFmtId="0" fontId="0" fillId="0" borderId="0" xfId="0" applyAlignment="1">
      <alignment vertical="center" wrapText="1"/>
    </xf>
    <xf numFmtId="0" fontId="6" fillId="0" borderId="0" xfId="1" applyFont="1" applyFill="1" applyBorder="1" applyAlignment="1">
      <alignment horizontal="center" vertical="center" wrapText="1"/>
    </xf>
    <xf numFmtId="0" fontId="0" fillId="0" borderId="2" xfId="0" applyBorder="1"/>
    <xf numFmtId="0" fontId="3" fillId="0" borderId="0" xfId="1" applyFont="1" applyFill="1" applyBorder="1" applyAlignment="1">
      <alignment horizontal="center" vertical="center" wrapText="1"/>
    </xf>
    <xf numFmtId="0" fontId="2" fillId="0" borderId="0" xfId="1" applyFont="1" applyFill="1" applyBorder="1" applyAlignment="1">
      <alignment horizontal="center" vertical="center" wrapText="1"/>
    </xf>
    <xf numFmtId="0" fontId="0" fillId="0" borderId="0" xfId="0" applyAlignment="1">
      <alignment horizontal="left" vertical="center" wrapText="1"/>
    </xf>
    <xf numFmtId="0" fontId="0" fillId="0" borderId="0" xfId="0" applyAlignment="1">
      <alignment horizontal="left"/>
    </xf>
    <xf numFmtId="0" fontId="0" fillId="0" borderId="2" xfId="0" applyBorder="1" applyAlignment="1">
      <alignment horizontal="left"/>
    </xf>
    <xf numFmtId="0" fontId="0" fillId="9" borderId="0" xfId="0" applyFill="1" applyAlignment="1">
      <alignment vertical="center" wrapText="1"/>
    </xf>
    <xf numFmtId="0" fontId="4" fillId="0" borderId="1" xfId="1" applyFont="1" applyFill="1" applyBorder="1">
      <alignment vertical="top" wrapText="1"/>
    </xf>
    <xf numFmtId="0" fontId="6" fillId="0" borderId="1" xfId="1" applyFont="1" applyFill="1" applyBorder="1" applyAlignment="1">
      <alignment horizontal="center" vertical="center" wrapText="1"/>
    </xf>
    <xf numFmtId="0" fontId="6" fillId="0" borderId="1" xfId="1" applyFont="1" applyFill="1" applyBorder="1" applyAlignment="1">
      <alignment horizontal="left" vertical="center" wrapText="1"/>
    </xf>
    <xf numFmtId="0" fontId="2" fillId="0" borderId="0" xfId="1" applyFont="1" applyFill="1" applyAlignment="1">
      <alignment horizontal="center" vertical="top" wrapText="1"/>
    </xf>
    <xf numFmtId="0" fontId="7" fillId="0" borderId="0" xfId="1" applyFont="1" applyFill="1" applyBorder="1" applyAlignment="1">
      <alignment horizontal="left" vertical="center" wrapText="1"/>
    </xf>
    <xf numFmtId="0" fontId="12" fillId="0" borderId="0" xfId="1" applyFont="1" applyFill="1" applyAlignment="1">
      <alignment vertical="center" wrapText="1"/>
    </xf>
    <xf numFmtId="0" fontId="3" fillId="0" borderId="0" xfId="1" applyFont="1" applyFill="1" applyAlignment="1">
      <alignment horizontal="center" vertical="center"/>
    </xf>
    <xf numFmtId="0" fontId="18" fillId="0" borderId="0" xfId="1" applyFont="1" applyFill="1" applyAlignment="1">
      <alignment horizontal="center" vertical="center"/>
    </xf>
    <xf numFmtId="0" fontId="17" fillId="0" borderId="0" xfId="1" applyFont="1" applyFill="1" applyAlignment="1">
      <alignment vertical="center" wrapText="1"/>
    </xf>
    <xf numFmtId="0" fontId="21" fillId="0" borderId="0" xfId="1" applyFont="1" applyFill="1" applyAlignment="1">
      <alignment vertical="center" wrapText="1"/>
    </xf>
    <xf numFmtId="0" fontId="26" fillId="2" borderId="2" xfId="0" applyFont="1" applyFill="1" applyBorder="1" applyAlignment="1">
      <alignment horizontal="center" vertical="center"/>
    </xf>
    <xf numFmtId="0" fontId="2" fillId="0" borderId="1" xfId="1" applyFont="1" applyFill="1" applyBorder="1" applyAlignment="1">
      <alignment horizontal="center" vertical="center" wrapText="1"/>
    </xf>
    <xf numFmtId="0" fontId="30" fillId="0" borderId="0" xfId="0" applyFont="1" applyAlignment="1">
      <alignment horizontal="center" vertical="center"/>
    </xf>
    <xf numFmtId="0" fontId="0" fillId="0" borderId="0" xfId="0" applyAlignment="1">
      <alignment horizontal="center"/>
    </xf>
    <xf numFmtId="0" fontId="6" fillId="0" borderId="1" xfId="1" quotePrefix="1" applyFont="1" applyFill="1" applyBorder="1" applyAlignment="1">
      <alignment horizontal="center" vertical="center" wrapText="1"/>
    </xf>
    <xf numFmtId="0" fontId="6" fillId="0" borderId="3" xfId="1" quotePrefix="1" applyFont="1" applyFill="1" applyBorder="1" applyAlignment="1">
      <alignment vertical="center" wrapText="1"/>
    </xf>
    <xf numFmtId="0" fontId="6" fillId="0" borderId="4" xfId="1" quotePrefix="1" applyFont="1" applyFill="1" applyBorder="1" applyAlignment="1">
      <alignment vertical="center" wrapText="1"/>
    </xf>
    <xf numFmtId="0" fontId="26" fillId="6" borderId="0" xfId="0" applyFont="1" applyFill="1" applyAlignment="1">
      <alignment horizontal="left" vertical="center"/>
    </xf>
    <xf numFmtId="0" fontId="27" fillId="0" borderId="0" xfId="0" applyFont="1" applyAlignment="1">
      <alignment horizontal="left" vertical="center"/>
    </xf>
    <xf numFmtId="0" fontId="26" fillId="0" borderId="0" xfId="0" applyFont="1" applyAlignment="1">
      <alignment horizontal="left" vertical="center"/>
    </xf>
    <xf numFmtId="0" fontId="26" fillId="0" borderId="2" xfId="0" applyFont="1" applyBorder="1" applyAlignment="1">
      <alignment horizontal="center" vertical="center"/>
    </xf>
    <xf numFmtId="0" fontId="0" fillId="9" borderId="0" xfId="0" applyFill="1" applyAlignment="1">
      <alignment horizontal="center" vertical="center" wrapText="1"/>
    </xf>
    <xf numFmtId="0" fontId="0" fillId="0" borderId="0" xfId="0" applyAlignment="1">
      <alignment horizontal="center" vertical="center" wrapText="1"/>
    </xf>
    <xf numFmtId="0" fontId="33" fillId="0" borderId="1" xfId="1" applyFont="1" applyFill="1" applyBorder="1" applyAlignment="1">
      <alignment horizontal="center" vertical="center" wrapText="1"/>
    </xf>
    <xf numFmtId="0" fontId="33" fillId="0" borderId="1" xfId="1" applyFont="1" applyFill="1" applyBorder="1" applyAlignment="1">
      <alignment horizontal="left" vertical="center" wrapText="1"/>
    </xf>
    <xf numFmtId="0" fontId="34" fillId="0" borderId="1" xfId="1" applyFont="1" applyFill="1" applyBorder="1" applyAlignment="1">
      <alignment horizontal="center" vertical="center" wrapText="1"/>
    </xf>
    <xf numFmtId="0" fontId="33" fillId="0" borderId="1" xfId="1" applyFont="1" applyFill="1" applyBorder="1" applyAlignment="1">
      <alignment vertical="center" wrapText="1"/>
    </xf>
    <xf numFmtId="0" fontId="35" fillId="0" borderId="0" xfId="1" applyFont="1" applyFill="1">
      <alignment vertical="top" wrapText="1"/>
    </xf>
    <xf numFmtId="20" fontId="34" fillId="0" borderId="1" xfId="1" applyNumberFormat="1" applyFont="1" applyFill="1" applyBorder="1" applyAlignment="1">
      <alignment horizontal="center" vertical="center" wrapText="1"/>
    </xf>
    <xf numFmtId="0" fontId="34" fillId="0" borderId="1" xfId="1" applyNumberFormat="1" applyFont="1" applyFill="1" applyBorder="1" applyAlignment="1">
      <alignment horizontal="center" vertical="center" wrapText="1"/>
    </xf>
    <xf numFmtId="9" fontId="39" fillId="0" borderId="22" xfId="0" applyNumberFormat="1" applyFont="1" applyBorder="1" applyAlignment="1">
      <alignment horizontal="center" vertical="center"/>
    </xf>
    <xf numFmtId="9" fontId="39" fillId="0" borderId="14" xfId="0" applyNumberFormat="1" applyFont="1" applyBorder="1" applyAlignment="1">
      <alignment horizontal="center" vertical="center" wrapText="1"/>
    </xf>
    <xf numFmtId="0" fontId="40" fillId="0" borderId="24" xfId="0" applyFont="1" applyBorder="1" applyAlignment="1">
      <alignment horizontal="center" vertical="center" wrapText="1"/>
    </xf>
    <xf numFmtId="0" fontId="40" fillId="0" borderId="14" xfId="0" applyFont="1" applyBorder="1" applyAlignment="1">
      <alignment horizontal="center" vertical="center" wrapText="1"/>
    </xf>
    <xf numFmtId="0" fontId="40" fillId="0" borderId="15" xfId="0" applyFont="1" applyBorder="1" applyAlignment="1">
      <alignment horizontal="center" vertical="center" wrapText="1"/>
    </xf>
    <xf numFmtId="0" fontId="40" fillId="0" borderId="25" xfId="0" applyFont="1" applyBorder="1" applyAlignment="1">
      <alignment horizontal="center" vertical="center" wrapText="1"/>
    </xf>
    <xf numFmtId="0" fontId="40" fillId="0" borderId="26" xfId="0" applyFont="1" applyBorder="1" applyAlignment="1">
      <alignment horizontal="center" vertical="center" wrapText="1"/>
    </xf>
    <xf numFmtId="9" fontId="39" fillId="0" borderId="27" xfId="0" applyNumberFormat="1" applyFont="1" applyBorder="1" applyAlignment="1">
      <alignment horizontal="center" vertical="center" wrapText="1"/>
    </xf>
    <xf numFmtId="9" fontId="39" fillId="0" borderId="2" xfId="0" applyNumberFormat="1" applyFont="1" applyBorder="1" applyAlignment="1">
      <alignment horizontal="center" vertical="center" wrapText="1"/>
    </xf>
    <xf numFmtId="0" fontId="39" fillId="0" borderId="6" xfId="0" applyFont="1" applyBorder="1" applyAlignment="1">
      <alignment horizontal="center" vertical="center" wrapText="1"/>
    </xf>
    <xf numFmtId="0" fontId="41" fillId="0" borderId="2" xfId="0" applyFont="1" applyBorder="1" applyAlignment="1">
      <alignment horizontal="center" vertical="center" wrapText="1"/>
    </xf>
    <xf numFmtId="0" fontId="24" fillId="0" borderId="30" xfId="0" applyFont="1" applyBorder="1" applyAlignment="1">
      <alignment horizontal="center" vertical="center" wrapText="1"/>
    </xf>
    <xf numFmtId="0" fontId="40" fillId="0" borderId="32" xfId="0" applyFont="1" applyBorder="1" applyAlignment="1">
      <alignment horizontal="center" vertical="center" wrapText="1"/>
    </xf>
    <xf numFmtId="0" fontId="40" fillId="0" borderId="30" xfId="0" applyFont="1" applyBorder="1" applyAlignment="1">
      <alignment horizontal="center" vertical="center" wrapText="1"/>
    </xf>
    <xf numFmtId="0" fontId="40" fillId="0" borderId="31" xfId="0" applyFont="1" applyBorder="1" applyAlignment="1">
      <alignment horizontal="center" vertical="center" wrapText="1"/>
    </xf>
    <xf numFmtId="0" fontId="40" fillId="0" borderId="23" xfId="0" applyFont="1" applyBorder="1" applyAlignment="1">
      <alignment horizontal="center" vertical="center" wrapText="1"/>
    </xf>
    <xf numFmtId="9" fontId="39" fillId="0" borderId="2" xfId="0" quotePrefix="1" applyNumberFormat="1" applyFont="1" applyBorder="1" applyAlignment="1">
      <alignment horizontal="center" vertical="center" wrapText="1"/>
    </xf>
    <xf numFmtId="9" fontId="39" fillId="0" borderId="6" xfId="0" applyNumberFormat="1" applyFont="1" applyBorder="1" applyAlignment="1">
      <alignment horizontal="center" vertical="center" wrapText="1"/>
    </xf>
    <xf numFmtId="9" fontId="39" fillId="0" borderId="30" xfId="0" applyNumberFormat="1" applyFont="1" applyBorder="1" applyAlignment="1">
      <alignment horizontal="center" vertical="center" wrapText="1"/>
    </xf>
    <xf numFmtId="0" fontId="39" fillId="0" borderId="30" xfId="0" applyFont="1" applyBorder="1" applyAlignment="1">
      <alignment horizontal="center" vertical="center" wrapText="1"/>
    </xf>
    <xf numFmtId="0" fontId="24" fillId="0" borderId="33" xfId="0" applyFont="1" applyBorder="1" applyAlignment="1">
      <alignment horizontal="center" vertical="center" wrapText="1"/>
    </xf>
    <xf numFmtId="0" fontId="24" fillId="0" borderId="23" xfId="0" applyFont="1" applyBorder="1" applyAlignment="1">
      <alignment horizontal="center" vertical="center" wrapText="1"/>
    </xf>
    <xf numFmtId="0" fontId="24" fillId="0" borderId="1" xfId="0" applyFont="1" applyBorder="1" applyAlignment="1">
      <alignment horizontal="center" vertical="center" wrapText="1"/>
    </xf>
    <xf numFmtId="9" fontId="39" fillId="0" borderId="21" xfId="0" applyNumberFormat="1" applyFont="1" applyBorder="1" applyAlignment="1">
      <alignment horizontal="center" vertical="center" wrapText="1"/>
    </xf>
    <xf numFmtId="0" fontId="38" fillId="0" borderId="2" xfId="0" applyFont="1" applyBorder="1" applyAlignment="1">
      <alignment horizontal="center" vertical="center" wrapText="1"/>
    </xf>
    <xf numFmtId="0" fontId="38" fillId="0" borderId="2" xfId="0" applyFont="1" applyBorder="1" applyAlignment="1">
      <alignment horizontal="left" vertical="center" wrapText="1"/>
    </xf>
    <xf numFmtId="1" fontId="38" fillId="0" borderId="2" xfId="0" applyNumberFormat="1" applyFont="1" applyBorder="1" applyAlignment="1">
      <alignment horizontal="center" vertical="center" wrapText="1"/>
    </xf>
    <xf numFmtId="0" fontId="16" fillId="12" borderId="27" xfId="0" applyFont="1" applyFill="1" applyBorder="1" applyAlignment="1">
      <alignment horizontal="center" vertical="center" wrapText="1"/>
    </xf>
    <xf numFmtId="0" fontId="16" fillId="12" borderId="2" xfId="0" applyFont="1" applyFill="1" applyBorder="1" applyAlignment="1">
      <alignment horizontal="center" vertical="center" wrapText="1"/>
    </xf>
    <xf numFmtId="0" fontId="16" fillId="0" borderId="2" xfId="0" applyFont="1" applyBorder="1" applyAlignment="1">
      <alignment horizontal="center" vertical="center" wrapText="1"/>
    </xf>
    <xf numFmtId="0" fontId="38" fillId="12" borderId="27" xfId="0" applyFont="1" applyFill="1" applyBorder="1" applyAlignment="1">
      <alignment horizontal="center" vertical="center" wrapText="1"/>
    </xf>
    <xf numFmtId="0" fontId="38" fillId="12" borderId="2" xfId="0" applyFont="1" applyFill="1" applyBorder="1" applyAlignment="1">
      <alignment horizontal="center" vertical="center" wrapText="1"/>
    </xf>
    <xf numFmtId="0" fontId="38" fillId="0" borderId="33" xfId="0" applyFont="1" applyBorder="1" applyAlignment="1">
      <alignment horizontal="center" vertical="center" wrapText="1"/>
    </xf>
    <xf numFmtId="9" fontId="42" fillId="0" borderId="32" xfId="0" applyNumberFormat="1" applyFont="1" applyBorder="1" applyAlignment="1">
      <alignment horizontal="center" vertical="center" wrapText="1"/>
    </xf>
    <xf numFmtId="9" fontId="42" fillId="0" borderId="30" xfId="0" applyNumberFormat="1" applyFont="1" applyBorder="1" applyAlignment="1">
      <alignment horizontal="center" vertical="center" wrapText="1"/>
    </xf>
    <xf numFmtId="0" fontId="42" fillId="0" borderId="2" xfId="0" applyFont="1" applyBorder="1" applyAlignment="1">
      <alignment horizontal="center" vertical="center" wrapText="1"/>
    </xf>
    <xf numFmtId="0" fontId="38" fillId="13" borderId="2" xfId="0" applyFont="1" applyFill="1" applyBorder="1" applyAlignment="1">
      <alignment horizontal="center" vertical="center" wrapText="1"/>
    </xf>
    <xf numFmtId="0" fontId="38" fillId="0" borderId="27" xfId="0" applyFont="1" applyBorder="1" applyAlignment="1">
      <alignment horizontal="center" vertical="center" wrapText="1"/>
    </xf>
    <xf numFmtId="0" fontId="38" fillId="12" borderId="6" xfId="0" applyFont="1" applyFill="1" applyBorder="1" applyAlignment="1">
      <alignment horizontal="center" vertical="center" wrapText="1"/>
    </xf>
    <xf numFmtId="0" fontId="38" fillId="12" borderId="34" xfId="0" applyFont="1" applyFill="1" applyBorder="1" applyAlignment="1">
      <alignment horizontal="center" vertical="center" wrapText="1"/>
    </xf>
    <xf numFmtId="0" fontId="38" fillId="4" borderId="2" xfId="0" applyFont="1" applyFill="1" applyBorder="1" applyAlignment="1">
      <alignment horizontal="center" vertical="center" wrapText="1"/>
    </xf>
    <xf numFmtId="0" fontId="38" fillId="12" borderId="29" xfId="0" applyFont="1" applyFill="1" applyBorder="1" applyAlignment="1">
      <alignment horizontal="center" vertical="center" wrapText="1"/>
    </xf>
    <xf numFmtId="0" fontId="38" fillId="12" borderId="30" xfId="0" applyFont="1" applyFill="1" applyBorder="1" applyAlignment="1">
      <alignment horizontal="center" vertical="center" wrapText="1"/>
    </xf>
    <xf numFmtId="0" fontId="38" fillId="4" borderId="2" xfId="0" applyFont="1" applyFill="1" applyBorder="1" applyAlignment="1">
      <alignment horizontal="center" vertical="center"/>
    </xf>
    <xf numFmtId="9" fontId="42" fillId="14" borderId="32" xfId="0" applyNumberFormat="1" applyFont="1" applyFill="1" applyBorder="1" applyAlignment="1">
      <alignment horizontal="center" vertical="center" wrapText="1"/>
    </xf>
    <xf numFmtId="9" fontId="42" fillId="15" borderId="30" xfId="0" applyNumberFormat="1" applyFont="1" applyFill="1" applyBorder="1" applyAlignment="1">
      <alignment horizontal="center" vertical="center" wrapText="1"/>
    </xf>
    <xf numFmtId="0" fontId="38" fillId="4" borderId="27" xfId="0" applyFont="1" applyFill="1" applyBorder="1" applyAlignment="1">
      <alignment horizontal="center" vertical="center" wrapText="1"/>
    </xf>
    <xf numFmtId="1" fontId="38" fillId="0" borderId="27" xfId="0" applyNumberFormat="1" applyFont="1" applyBorder="1" applyAlignment="1">
      <alignment horizontal="center" vertical="center" wrapText="1"/>
    </xf>
    <xf numFmtId="0" fontId="38" fillId="4" borderId="34" xfId="0" applyFont="1" applyFill="1" applyBorder="1" applyAlignment="1">
      <alignment horizontal="center" vertical="center" wrapText="1"/>
    </xf>
    <xf numFmtId="0" fontId="38" fillId="0" borderId="2" xfId="0" applyFont="1" applyBorder="1" applyAlignment="1">
      <alignment vertical="center" wrapText="1"/>
    </xf>
    <xf numFmtId="0" fontId="16" fillId="4" borderId="2" xfId="0" applyFont="1" applyFill="1" applyBorder="1" applyAlignment="1">
      <alignment horizontal="center" vertical="center" wrapText="1"/>
    </xf>
    <xf numFmtId="9" fontId="42" fillId="16" borderId="30" xfId="0" applyNumberFormat="1" applyFont="1" applyFill="1" applyBorder="1" applyAlignment="1">
      <alignment horizontal="center" vertical="center" wrapText="1"/>
    </xf>
    <xf numFmtId="0" fontId="38" fillId="17" borderId="2" xfId="0" applyFont="1" applyFill="1" applyBorder="1" applyAlignment="1">
      <alignment horizontal="center" vertical="center" wrapText="1"/>
    </xf>
    <xf numFmtId="9" fontId="42" fillId="4" borderId="30" xfId="0" applyNumberFormat="1" applyFont="1" applyFill="1" applyBorder="1" applyAlignment="1">
      <alignment horizontal="center" vertical="center" wrapText="1"/>
    </xf>
    <xf numFmtId="9" fontId="42" fillId="9" borderId="30" xfId="0" applyNumberFormat="1" applyFont="1" applyFill="1" applyBorder="1" applyAlignment="1">
      <alignment horizontal="center" vertical="center" wrapText="1"/>
    </xf>
    <xf numFmtId="164" fontId="38" fillId="12" borderId="2" xfId="0" applyNumberFormat="1" applyFont="1" applyFill="1" applyBorder="1" applyAlignment="1">
      <alignment horizontal="center" vertical="center" wrapText="1"/>
    </xf>
    <xf numFmtId="0" fontId="38" fillId="0" borderId="27" xfId="0" applyFont="1" applyBorder="1" applyAlignment="1">
      <alignment vertical="center" wrapText="1"/>
    </xf>
    <xf numFmtId="0" fontId="38" fillId="0" borderId="0" xfId="0" applyFont="1" applyAlignment="1">
      <alignment vertical="center" wrapText="1"/>
    </xf>
    <xf numFmtId="0" fontId="38" fillId="12" borderId="33" xfId="0" applyFont="1" applyFill="1" applyBorder="1" applyAlignment="1">
      <alignment horizontal="center" vertical="center" wrapText="1"/>
    </xf>
    <xf numFmtId="9" fontId="42" fillId="18" borderId="30" xfId="0" applyNumberFormat="1" applyFont="1" applyFill="1" applyBorder="1" applyAlignment="1">
      <alignment horizontal="center" vertical="center" wrapText="1"/>
    </xf>
    <xf numFmtId="9" fontId="42" fillId="0" borderId="28" xfId="0" applyNumberFormat="1" applyFont="1" applyBorder="1" applyAlignment="1">
      <alignment horizontal="center" vertical="center" wrapText="1"/>
    </xf>
    <xf numFmtId="9" fontId="42" fillId="0" borderId="21" xfId="0" applyNumberFormat="1" applyFont="1" applyBorder="1" applyAlignment="1">
      <alignment horizontal="center" vertical="center" wrapText="1"/>
    </xf>
    <xf numFmtId="0" fontId="38" fillId="12" borderId="14" xfId="0" applyFont="1" applyFill="1" applyBorder="1" applyAlignment="1">
      <alignment horizontal="center" vertical="center" wrapText="1"/>
    </xf>
    <xf numFmtId="9" fontId="42" fillId="19" borderId="30" xfId="0" applyNumberFormat="1" applyFont="1" applyFill="1" applyBorder="1" applyAlignment="1">
      <alignment horizontal="center" vertical="center" wrapText="1"/>
    </xf>
    <xf numFmtId="9" fontId="42" fillId="20" borderId="30" xfId="0" applyNumberFormat="1" applyFont="1" applyFill="1" applyBorder="1" applyAlignment="1">
      <alignment horizontal="center" vertical="center" wrapText="1"/>
    </xf>
    <xf numFmtId="0" fontId="38" fillId="4" borderId="33" xfId="0" applyFont="1" applyFill="1" applyBorder="1" applyAlignment="1">
      <alignment horizontal="center" vertical="center"/>
    </xf>
    <xf numFmtId="0" fontId="38" fillId="0" borderId="33" xfId="0" applyFont="1" applyBorder="1" applyAlignment="1">
      <alignment vertical="center" wrapText="1"/>
    </xf>
    <xf numFmtId="0" fontId="16" fillId="0" borderId="27" xfId="0" applyFont="1" applyBorder="1" applyAlignment="1">
      <alignment horizontal="center" vertical="center" wrapText="1"/>
    </xf>
    <xf numFmtId="164" fontId="27" fillId="0" borderId="2" xfId="0" applyNumberFormat="1" applyFont="1" applyBorder="1" applyAlignment="1">
      <alignment horizontal="left" vertical="center" wrapText="1"/>
    </xf>
    <xf numFmtId="1" fontId="27" fillId="0" borderId="2" xfId="0" applyNumberFormat="1" applyFont="1" applyBorder="1" applyAlignment="1">
      <alignment horizontal="center" vertical="center" wrapText="1"/>
    </xf>
    <xf numFmtId="0" fontId="38" fillId="0" borderId="35" xfId="0" applyFont="1" applyBorder="1" applyAlignment="1">
      <alignment horizontal="center" vertical="center" wrapText="1"/>
    </xf>
    <xf numFmtId="0" fontId="38" fillId="0" borderId="6" xfId="0" applyFont="1" applyBorder="1" applyAlignment="1">
      <alignment horizontal="center" vertical="center" wrapText="1"/>
    </xf>
    <xf numFmtId="0" fontId="38" fillId="0" borderId="35" xfId="0" applyFont="1" applyBorder="1" applyAlignment="1">
      <alignment vertical="center" wrapText="1"/>
    </xf>
    <xf numFmtId="0" fontId="38" fillId="0" borderId="6" xfId="0" applyFont="1" applyBorder="1" applyAlignment="1">
      <alignment vertical="center" wrapText="1"/>
    </xf>
    <xf numFmtId="0" fontId="38" fillId="0" borderId="7" xfId="0" applyFont="1" applyBorder="1" applyAlignment="1">
      <alignment horizontal="center" vertical="center" wrapText="1"/>
    </xf>
    <xf numFmtId="0" fontId="38" fillId="0" borderId="36" xfId="0" applyFont="1" applyBorder="1" applyAlignment="1">
      <alignment horizontal="center" vertical="center" wrapText="1"/>
    </xf>
    <xf numFmtId="0" fontId="38" fillId="0" borderId="37" xfId="0" applyFont="1" applyBorder="1" applyAlignment="1">
      <alignment horizontal="center" vertical="center" wrapText="1"/>
    </xf>
    <xf numFmtId="0" fontId="38" fillId="0" borderId="38" xfId="0" applyFont="1" applyBorder="1" applyAlignment="1">
      <alignment horizontal="center" vertical="center" wrapText="1"/>
    </xf>
    <xf numFmtId="0" fontId="38" fillId="0" borderId="39" xfId="0" applyFont="1" applyBorder="1" applyAlignment="1">
      <alignment horizontal="center" vertical="center" wrapText="1"/>
    </xf>
    <xf numFmtId="0" fontId="38" fillId="0" borderId="0" xfId="0" applyFont="1" applyAlignment="1">
      <alignment horizontal="center" vertical="center"/>
    </xf>
    <xf numFmtId="0" fontId="38" fillId="0" borderId="0" xfId="0" applyFont="1" applyAlignment="1">
      <alignment vertical="center"/>
    </xf>
    <xf numFmtId="0" fontId="42" fillId="0" borderId="0" xfId="0" applyFont="1" applyAlignment="1">
      <alignment vertical="center"/>
    </xf>
    <xf numFmtId="0" fontId="42" fillId="0" borderId="0" xfId="0" applyFont="1" applyAlignment="1">
      <alignment horizontal="center" vertical="center"/>
    </xf>
    <xf numFmtId="9" fontId="42" fillId="0" borderId="0" xfId="0" applyNumberFormat="1" applyFont="1" applyAlignment="1">
      <alignment horizontal="center" vertical="center" wrapText="1"/>
    </xf>
    <xf numFmtId="0" fontId="32" fillId="0" borderId="0" xfId="1" applyFont="1" applyFill="1" applyAlignment="1">
      <alignment vertical="top"/>
    </xf>
    <xf numFmtId="0" fontId="35" fillId="0" borderId="1" xfId="1" applyFont="1" applyFill="1" applyBorder="1">
      <alignment vertical="top" wrapText="1"/>
    </xf>
    <xf numFmtId="0" fontId="2" fillId="0" borderId="1" xfId="0" applyFont="1" applyBorder="1" applyAlignment="1">
      <alignment horizontal="center" vertical="center"/>
    </xf>
    <xf numFmtId="0" fontId="2" fillId="10" borderId="1" xfId="1" applyFont="1" applyFill="1" applyBorder="1" applyAlignment="1">
      <alignment horizontal="center" vertical="center" wrapText="1"/>
    </xf>
    <xf numFmtId="0" fontId="32" fillId="10" borderId="1" xfId="1" applyFont="1" applyFill="1" applyBorder="1" applyAlignment="1">
      <alignment horizontal="center" vertical="center" wrapText="1"/>
    </xf>
    <xf numFmtId="0" fontId="26" fillId="0" borderId="0" xfId="0" applyFont="1" applyAlignment="1">
      <alignment horizontal="center" vertical="center"/>
    </xf>
    <xf numFmtId="0" fontId="28" fillId="0" borderId="0" xfId="0" applyFont="1" applyAlignment="1">
      <alignment horizontal="left" vertical="center"/>
    </xf>
    <xf numFmtId="0" fontId="32" fillId="0" borderId="0" xfId="1" applyFont="1" applyFill="1" applyAlignment="1">
      <alignment horizontal="center" vertical="top"/>
    </xf>
    <xf numFmtId="0" fontId="17" fillId="3" borderId="0" xfId="1" applyFont="1" applyFill="1" applyAlignment="1">
      <alignment horizontal="center" vertical="center" wrapText="1"/>
    </xf>
    <xf numFmtId="0" fontId="2" fillId="0" borderId="0" xfId="1" quotePrefix="1" applyFont="1" applyFill="1" applyAlignment="1">
      <alignment vertical="top"/>
    </xf>
    <xf numFmtId="0" fontId="2" fillId="0" borderId="1" xfId="0" applyFont="1" applyBorder="1" applyAlignment="1">
      <alignment vertical="center"/>
    </xf>
    <xf numFmtId="0" fontId="7" fillId="0" borderId="0" xfId="1" applyFont="1" applyFill="1" applyBorder="1" applyAlignment="1">
      <alignment horizontal="left" vertical="center" wrapText="1"/>
    </xf>
    <xf numFmtId="0" fontId="8" fillId="0" borderId="0" xfId="1" applyFont="1" applyFill="1" applyBorder="1" applyAlignment="1">
      <alignment horizontal="left" vertical="center" wrapText="1"/>
    </xf>
    <xf numFmtId="0" fontId="3" fillId="0" borderId="1" xfId="1" applyFont="1" applyFill="1" applyBorder="1" applyAlignment="1">
      <alignment horizontal="center" vertical="center" wrapText="1"/>
    </xf>
    <xf numFmtId="0" fontId="2" fillId="0" borderId="1" xfId="1" applyFont="1" applyFill="1" applyBorder="1" applyAlignment="1">
      <alignment horizontal="center" vertical="center" wrapText="1"/>
    </xf>
    <xf numFmtId="0" fontId="2" fillId="0" borderId="0" xfId="1" applyFont="1" applyFill="1" applyAlignment="1">
      <alignment horizontal="center" vertical="top" wrapText="1"/>
    </xf>
    <xf numFmtId="0" fontId="3" fillId="0" borderId="0" xfId="1" applyFont="1" applyFill="1" applyAlignment="1">
      <alignment horizontal="center" vertical="top" wrapText="1"/>
    </xf>
    <xf numFmtId="0" fontId="14" fillId="0" borderId="0" xfId="1" applyFont="1" applyFill="1" applyAlignment="1">
      <alignment horizontal="center" vertical="center" wrapText="1"/>
    </xf>
    <xf numFmtId="0" fontId="11" fillId="0" borderId="0" xfId="1" applyFont="1" applyFill="1" applyAlignment="1">
      <alignment horizontal="center" vertical="center" wrapText="1"/>
    </xf>
    <xf numFmtId="0" fontId="11" fillId="9" borderId="0" xfId="1" applyFont="1" applyFill="1" applyBorder="1" applyAlignment="1">
      <alignment horizontal="center" vertical="center" wrapText="1"/>
    </xf>
    <xf numFmtId="0" fontId="32" fillId="10" borderId="3" xfId="1" applyFont="1" applyFill="1" applyBorder="1" applyAlignment="1">
      <alignment horizontal="center" vertical="center" wrapText="1"/>
    </xf>
    <xf numFmtId="0" fontId="32" fillId="10" borderId="40" xfId="1" applyFont="1" applyFill="1" applyBorder="1" applyAlignment="1">
      <alignment horizontal="center" vertical="center" wrapText="1"/>
    </xf>
    <xf numFmtId="0" fontId="32" fillId="10" borderId="4" xfId="1" applyFont="1" applyFill="1" applyBorder="1" applyAlignment="1">
      <alignment horizontal="center" vertical="center" wrapText="1"/>
    </xf>
    <xf numFmtId="0" fontId="44" fillId="0" borderId="1" xfId="1" applyFont="1" applyFill="1" applyBorder="1" applyAlignment="1">
      <alignment horizontal="center" vertical="center" wrapText="1"/>
    </xf>
    <xf numFmtId="0" fontId="2" fillId="10" borderId="1" xfId="1" applyFont="1" applyFill="1" applyBorder="1" applyAlignment="1">
      <alignment horizontal="center" vertical="center" wrapText="1"/>
    </xf>
    <xf numFmtId="0" fontId="33" fillId="0" borderId="1" xfId="1" applyFont="1" applyFill="1" applyBorder="1" applyAlignment="1">
      <alignment horizontal="center" vertical="center" wrapText="1"/>
    </xf>
    <xf numFmtId="0" fontId="34" fillId="0" borderId="1" xfId="1" applyFont="1" applyFill="1" applyBorder="1" applyAlignment="1">
      <alignment horizontal="center" vertical="center" wrapText="1"/>
    </xf>
    <xf numFmtId="0" fontId="33" fillId="0" borderId="1" xfId="1" applyFont="1" applyFill="1" applyBorder="1" applyAlignment="1">
      <alignment horizontal="left" vertical="center" wrapText="1"/>
    </xf>
    <xf numFmtId="0" fontId="43" fillId="0" borderId="0" xfId="1" applyFont="1" applyFill="1" applyAlignment="1">
      <alignment horizontal="left" vertical="top"/>
    </xf>
    <xf numFmtId="0" fontId="3" fillId="10" borderId="1" xfId="1" applyFont="1" applyFill="1" applyBorder="1" applyAlignment="1">
      <alignment horizontal="center" vertical="center" wrapText="1"/>
    </xf>
    <xf numFmtId="0" fontId="31" fillId="0" borderId="0" xfId="1" applyFont="1" applyFill="1" applyAlignment="1">
      <alignment horizontal="center" vertical="center" wrapText="1"/>
    </xf>
    <xf numFmtId="0" fontId="18" fillId="0" borderId="0" xfId="1" applyFont="1" applyFill="1" applyAlignment="1">
      <alignment horizontal="center" vertical="center" wrapText="1"/>
    </xf>
    <xf numFmtId="0" fontId="18" fillId="0" borderId="0" xfId="1" applyFont="1" applyFill="1" applyBorder="1" applyAlignment="1">
      <alignment horizontal="center" vertical="center" wrapText="1"/>
    </xf>
    <xf numFmtId="0" fontId="36" fillId="0" borderId="1" xfId="1" applyFont="1" applyFill="1" applyBorder="1" applyAlignment="1">
      <alignment horizontal="center" vertical="center" wrapText="1"/>
    </xf>
    <xf numFmtId="0" fontId="34" fillId="0" borderId="3" xfId="1" applyFont="1" applyFill="1" applyBorder="1" applyAlignment="1">
      <alignment horizontal="center" vertical="center" wrapText="1"/>
    </xf>
    <xf numFmtId="0" fontId="34" fillId="0" borderId="4" xfId="1" applyFont="1" applyFill="1" applyBorder="1" applyAlignment="1">
      <alignment horizontal="center" vertical="center" wrapText="1"/>
    </xf>
    <xf numFmtId="0" fontId="44" fillId="0" borderId="41" xfId="1" applyFont="1" applyFill="1" applyBorder="1" applyAlignment="1">
      <alignment horizontal="center" vertical="center" wrapText="1"/>
    </xf>
    <xf numFmtId="0" fontId="44" fillId="0" borderId="42" xfId="1" applyFont="1" applyFill="1" applyBorder="1" applyAlignment="1">
      <alignment horizontal="center" vertical="center" wrapText="1"/>
    </xf>
    <xf numFmtId="0" fontId="44" fillId="0" borderId="43" xfId="1" applyFont="1" applyFill="1" applyBorder="1" applyAlignment="1">
      <alignment horizontal="center" vertical="center" wrapText="1"/>
    </xf>
    <xf numFmtId="0" fontId="33" fillId="0" borderId="44" xfId="1" applyFont="1" applyFill="1" applyBorder="1" applyAlignment="1">
      <alignment horizontal="center" vertical="center" wrapText="1"/>
    </xf>
    <xf numFmtId="0" fontId="33" fillId="0" borderId="45" xfId="1" applyFont="1" applyFill="1" applyBorder="1" applyAlignment="1">
      <alignment horizontal="center" vertical="center" wrapText="1"/>
    </xf>
    <xf numFmtId="0" fontId="33" fillId="0" borderId="46" xfId="1" applyFont="1" applyFill="1" applyBorder="1" applyAlignment="1">
      <alignment horizontal="center" vertical="center" wrapText="1"/>
    </xf>
    <xf numFmtId="0" fontId="33" fillId="0" borderId="47" xfId="1" applyFont="1" applyFill="1" applyBorder="1" applyAlignment="1">
      <alignment horizontal="center" vertical="center" wrapText="1"/>
    </xf>
    <xf numFmtId="0" fontId="33" fillId="0" borderId="5" xfId="1" applyFont="1" applyFill="1" applyBorder="1" applyAlignment="1">
      <alignment horizontal="center" vertical="center" wrapText="1"/>
    </xf>
    <xf numFmtId="0" fontId="33" fillId="0" borderId="48" xfId="1" applyFont="1" applyFill="1" applyBorder="1" applyAlignment="1">
      <alignment horizontal="center" vertical="center" wrapText="1"/>
    </xf>
    <xf numFmtId="0" fontId="33" fillId="0" borderId="41" xfId="1" applyFont="1" applyFill="1" applyBorder="1" applyAlignment="1">
      <alignment horizontal="center" vertical="center" wrapText="1"/>
    </xf>
    <xf numFmtId="0" fontId="33" fillId="0" borderId="42" xfId="1" applyFont="1" applyFill="1" applyBorder="1" applyAlignment="1">
      <alignment horizontal="center" vertical="center" wrapText="1"/>
    </xf>
    <xf numFmtId="0" fontId="33" fillId="0" borderId="43" xfId="1" applyFont="1" applyFill="1" applyBorder="1" applyAlignment="1">
      <alignment horizontal="center" vertical="center" wrapText="1"/>
    </xf>
    <xf numFmtId="0" fontId="34" fillId="0" borderId="1" xfId="1" applyNumberFormat="1" applyFont="1" applyFill="1" applyBorder="1" applyAlignment="1">
      <alignment horizontal="center" vertical="center" wrapText="1"/>
    </xf>
    <xf numFmtId="0" fontId="33" fillId="0" borderId="41" xfId="1" applyFont="1" applyFill="1" applyBorder="1" applyAlignment="1">
      <alignment horizontal="left" vertical="center" wrapText="1"/>
    </xf>
    <xf numFmtId="0" fontId="33" fillId="0" borderId="43" xfId="1" applyFont="1" applyFill="1" applyBorder="1" applyAlignment="1">
      <alignment horizontal="left" vertical="center" wrapText="1"/>
    </xf>
    <xf numFmtId="0" fontId="34" fillId="0" borderId="41" xfId="1" applyNumberFormat="1" applyFont="1" applyFill="1" applyBorder="1" applyAlignment="1">
      <alignment horizontal="center" vertical="center" wrapText="1"/>
    </xf>
    <xf numFmtId="0" fontId="34" fillId="0" borderId="43" xfId="1" applyNumberFormat="1" applyFont="1" applyFill="1" applyBorder="1" applyAlignment="1">
      <alignment horizontal="center" vertical="center" wrapText="1"/>
    </xf>
    <xf numFmtId="0" fontId="36" fillId="0" borderId="41" xfId="1" applyFont="1" applyFill="1" applyBorder="1" applyAlignment="1">
      <alignment horizontal="center" vertical="center" wrapText="1"/>
    </xf>
    <xf numFmtId="0" fontId="36" fillId="0" borderId="42" xfId="1" applyFont="1" applyFill="1" applyBorder="1" applyAlignment="1">
      <alignment horizontal="center" vertical="center" wrapText="1"/>
    </xf>
    <xf numFmtId="0" fontId="36" fillId="0" borderId="43" xfId="1" applyFont="1" applyFill="1" applyBorder="1" applyAlignment="1">
      <alignment horizontal="center" vertical="center" wrapText="1"/>
    </xf>
    <xf numFmtId="0" fontId="31" fillId="9" borderId="0" xfId="1" applyFont="1" applyFill="1" applyBorder="1" applyAlignment="1">
      <alignment horizontal="center" vertical="center" wrapText="1"/>
    </xf>
    <xf numFmtId="0" fontId="6" fillId="0" borderId="1" xfId="1" applyFont="1" applyFill="1" applyBorder="1" applyAlignment="1">
      <alignment horizontal="center" vertical="center" wrapText="1"/>
    </xf>
    <xf numFmtId="0" fontId="11" fillId="9" borderId="5" xfId="1" applyFont="1" applyFill="1" applyBorder="1" applyAlignment="1">
      <alignment horizontal="center" vertical="center" wrapText="1"/>
    </xf>
    <xf numFmtId="0" fontId="5" fillId="0" borderId="1" xfId="1" applyNumberFormat="1" applyFont="1" applyFill="1" applyBorder="1" applyAlignment="1">
      <alignment horizontal="center" vertical="center" wrapText="1"/>
    </xf>
    <xf numFmtId="0" fontId="11" fillId="9" borderId="0" xfId="1" applyFont="1" applyFill="1" applyAlignment="1">
      <alignment horizontal="center" vertical="center" wrapText="1"/>
    </xf>
    <xf numFmtId="0" fontId="5" fillId="9" borderId="1" xfId="1" applyFont="1" applyFill="1" applyBorder="1" applyAlignment="1">
      <alignment horizontal="center" vertical="center" wrapText="1"/>
    </xf>
    <xf numFmtId="9" fontId="38" fillId="11" borderId="11" xfId="0" applyNumberFormat="1" applyFont="1" applyFill="1" applyBorder="1" applyAlignment="1">
      <alignment horizontal="center" vertical="center"/>
    </xf>
    <xf numFmtId="0" fontId="37" fillId="0" borderId="12" xfId="0" applyFont="1" applyBorder="1"/>
    <xf numFmtId="0" fontId="37" fillId="0" borderId="13" xfId="0" applyFont="1" applyBorder="1"/>
    <xf numFmtId="9" fontId="39" fillId="0" borderId="19" xfId="0" applyNumberFormat="1" applyFont="1" applyBorder="1" applyAlignment="1">
      <alignment horizontal="center" vertical="center"/>
    </xf>
    <xf numFmtId="0" fontId="37" fillId="0" borderId="20" xfId="0" applyFont="1" applyBorder="1"/>
    <xf numFmtId="0" fontId="37" fillId="0" borderId="21" xfId="0" applyFont="1" applyBorder="1"/>
    <xf numFmtId="0" fontId="39" fillId="0" borderId="23" xfId="0" applyFont="1" applyBorder="1" applyAlignment="1">
      <alignment horizontal="center" vertical="center"/>
    </xf>
    <xf numFmtId="9" fontId="39" fillId="0" borderId="28" xfId="0" applyNumberFormat="1" applyFont="1" applyBorder="1" applyAlignment="1">
      <alignment horizontal="center" vertical="center" wrapText="1"/>
    </xf>
    <xf numFmtId="0" fontId="37" fillId="0" borderId="29" xfId="0" applyFont="1" applyBorder="1"/>
    <xf numFmtId="0" fontId="24" fillId="0" borderId="6" xfId="0" applyFont="1" applyBorder="1" applyAlignment="1">
      <alignment horizontal="center" vertical="center" wrapText="1"/>
    </xf>
    <xf numFmtId="0" fontId="24" fillId="0" borderId="14" xfId="0" applyFont="1" applyBorder="1" applyAlignment="1">
      <alignment horizontal="center" vertical="center" wrapText="1"/>
    </xf>
    <xf numFmtId="0" fontId="24" fillId="0" borderId="30" xfId="0" applyFont="1" applyBorder="1" applyAlignment="1">
      <alignment horizontal="center" vertical="center" wrapText="1"/>
    </xf>
    <xf numFmtId="0" fontId="24" fillId="0" borderId="7" xfId="0" applyFont="1" applyBorder="1" applyAlignment="1">
      <alignment horizontal="center" vertical="center" wrapText="1"/>
    </xf>
    <xf numFmtId="0" fontId="24" fillId="0" borderId="15" xfId="0" applyFont="1" applyBorder="1" applyAlignment="1">
      <alignment horizontal="center" vertical="center" wrapText="1"/>
    </xf>
    <xf numFmtId="0" fontId="24" fillId="0" borderId="31" xfId="0" applyFont="1" applyBorder="1" applyAlignment="1">
      <alignment horizontal="center" vertical="center" wrapText="1"/>
    </xf>
    <xf numFmtId="0" fontId="24" fillId="0" borderId="8" xfId="0" applyFont="1" applyBorder="1" applyAlignment="1">
      <alignment horizontal="center" vertical="center" wrapText="1"/>
    </xf>
    <xf numFmtId="0" fontId="37" fillId="0" borderId="9" xfId="0" applyFont="1" applyBorder="1"/>
    <xf numFmtId="0" fontId="37" fillId="0" borderId="10" xfId="0" applyFont="1" applyBorder="1"/>
    <xf numFmtId="0" fontId="37" fillId="0" borderId="16" xfId="0" applyFont="1" applyBorder="1"/>
    <xf numFmtId="0" fontId="37" fillId="0" borderId="17" xfId="0" applyFont="1" applyBorder="1"/>
    <xf numFmtId="0" fontId="37" fillId="0" borderId="18" xfId="0" applyFont="1" applyBorder="1"/>
    <xf numFmtId="9" fontId="42" fillId="0" borderId="34" xfId="0" applyNumberFormat="1" applyFont="1" applyBorder="1" applyAlignment="1">
      <alignment horizontal="center" vertical="center" wrapText="1"/>
    </xf>
    <xf numFmtId="9" fontId="42" fillId="0" borderId="28" xfId="0" applyNumberFormat="1" applyFont="1" applyBorder="1" applyAlignment="1">
      <alignment horizontal="center" vertical="center" wrapText="1"/>
    </xf>
    <xf numFmtId="0" fontId="45" fillId="0" borderId="41" xfId="1" applyFont="1" applyFill="1" applyBorder="1" applyAlignment="1">
      <alignment horizontal="left" vertical="center" wrapText="1"/>
    </xf>
    <xf numFmtId="0" fontId="45" fillId="0" borderId="43" xfId="1" applyFont="1" applyFill="1" applyBorder="1" applyAlignment="1">
      <alignment horizontal="left" vertical="center" wrapText="1"/>
    </xf>
    <xf numFmtId="0" fontId="45" fillId="0" borderId="1" xfId="1" applyFont="1" applyFill="1" applyBorder="1" applyAlignment="1">
      <alignment vertical="center" wrapText="1"/>
    </xf>
    <xf numFmtId="0" fontId="45" fillId="0" borderId="1" xfId="1" applyFont="1" applyFill="1" applyBorder="1" applyAlignment="1">
      <alignment horizontal="left" vertical="center" wrapText="1"/>
    </xf>
  </cellXfs>
  <cellStyles count="3">
    <cellStyle name="Normal" xfId="0" builtinId="0"/>
    <cellStyle name="Normal 2" xfId="2" xr:uid="{00000000-0005-0000-0000-000001000000}"/>
    <cellStyle name="Normal_Nhat ky hoc tap trung_23012011_TungNS_v3.0"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232147</xdr:colOff>
      <xdr:row>0</xdr:row>
      <xdr:rowOff>16807</xdr:rowOff>
    </xdr:from>
    <xdr:to>
      <xdr:col>1</xdr:col>
      <xdr:colOff>616323</xdr:colOff>
      <xdr:row>5</xdr:row>
      <xdr:rowOff>33617</xdr:rowOff>
    </xdr:to>
    <xdr:pic>
      <xdr:nvPicPr>
        <xdr:cNvPr id="2" name="Picture 1">
          <a:extLst>
            <a:ext uri="{FF2B5EF4-FFF2-40B4-BE49-F238E27FC236}">
              <a16:creationId xmlns:a16="http://schemas.microsoft.com/office/drawing/2014/main" id="{D4B7E4F6-BA89-4D20-B44D-E786A18EE4A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2147" y="16807"/>
          <a:ext cx="746126" cy="9216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1336559</xdr:colOff>
      <xdr:row>3</xdr:row>
      <xdr:rowOff>41767</xdr:rowOff>
    </xdr:from>
    <xdr:to>
      <xdr:col>4</xdr:col>
      <xdr:colOff>1048335</xdr:colOff>
      <xdr:row>3</xdr:row>
      <xdr:rowOff>54136</xdr:rowOff>
    </xdr:to>
    <xdr:cxnSp macro="">
      <xdr:nvCxnSpPr>
        <xdr:cNvPr id="3" name="Straight Connector 2">
          <a:extLst>
            <a:ext uri="{FF2B5EF4-FFF2-40B4-BE49-F238E27FC236}">
              <a16:creationId xmlns:a16="http://schemas.microsoft.com/office/drawing/2014/main" id="{5509B696-321F-4735-BD70-6D0200EE1A53}"/>
            </a:ext>
          </a:extLst>
        </xdr:cNvPr>
        <xdr:cNvCxnSpPr/>
      </xdr:nvCxnSpPr>
      <xdr:spPr>
        <a:xfrm>
          <a:off x="1698509" y="584692"/>
          <a:ext cx="2254951" cy="1236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65442</xdr:colOff>
      <xdr:row>0</xdr:row>
      <xdr:rowOff>31823</xdr:rowOff>
    </xdr:from>
    <xdr:to>
      <xdr:col>1</xdr:col>
      <xdr:colOff>143436</xdr:colOff>
      <xdr:row>2</xdr:row>
      <xdr:rowOff>197222</xdr:rowOff>
    </xdr:to>
    <xdr:pic>
      <xdr:nvPicPr>
        <xdr:cNvPr id="3" name="Picture 2">
          <a:extLst>
            <a:ext uri="{FF2B5EF4-FFF2-40B4-BE49-F238E27FC236}">
              <a16:creationId xmlns:a16="http://schemas.microsoft.com/office/drawing/2014/main" id="{9505C39C-24B1-4213-BC4E-3DA1BE0B73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5442" y="31823"/>
          <a:ext cx="463476" cy="5957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232147</xdr:colOff>
      <xdr:row>0</xdr:row>
      <xdr:rowOff>16807</xdr:rowOff>
    </xdr:from>
    <xdr:to>
      <xdr:col>1</xdr:col>
      <xdr:colOff>454266</xdr:colOff>
      <xdr:row>3</xdr:row>
      <xdr:rowOff>190500</xdr:rowOff>
    </xdr:to>
    <xdr:pic>
      <xdr:nvPicPr>
        <xdr:cNvPr id="2" name="Picture 1">
          <a:extLst>
            <a:ext uri="{FF2B5EF4-FFF2-40B4-BE49-F238E27FC236}">
              <a16:creationId xmlns:a16="http://schemas.microsoft.com/office/drawing/2014/main" id="{DE950728-6269-48BC-A480-BA6004D7DBB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2147" y="16807"/>
          <a:ext cx="584069" cy="7166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966768</xdr:colOff>
      <xdr:row>3</xdr:row>
      <xdr:rowOff>8149</xdr:rowOff>
    </xdr:from>
    <xdr:to>
      <xdr:col>4</xdr:col>
      <xdr:colOff>678544</xdr:colOff>
      <xdr:row>3</xdr:row>
      <xdr:rowOff>20518</xdr:rowOff>
    </xdr:to>
    <xdr:cxnSp macro="">
      <xdr:nvCxnSpPr>
        <xdr:cNvPr id="3" name="Straight Connector 2">
          <a:extLst>
            <a:ext uri="{FF2B5EF4-FFF2-40B4-BE49-F238E27FC236}">
              <a16:creationId xmlns:a16="http://schemas.microsoft.com/office/drawing/2014/main" id="{0072A0D0-FB89-4409-8EBE-907D700AF1F3}"/>
            </a:ext>
          </a:extLst>
        </xdr:cNvPr>
        <xdr:cNvCxnSpPr/>
      </xdr:nvCxnSpPr>
      <xdr:spPr>
        <a:xfrm>
          <a:off x="1328718" y="551074"/>
          <a:ext cx="1835851" cy="1236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G:/My%20Drive/du%20lieu%20may%20ban/Ch&#432;&#417;ng%20tr&#236;nh%20EHOU/H&#7878;%20TH&#7888;NG%20&#272;&#193;NH%20GI&#193;%20-%20cap%20nhat%20200523%20-%20d&#249;ng%20b&#7843;n%20n&#224;y.xlsx" TargetMode="External"/><Relationship Id="rId1" Type="http://schemas.openxmlformats.org/officeDocument/2006/relationships/externalLinkPath" Target="file:///G:/My%20Drive/du%20lieu%20may%20ban/Ch&#432;&#417;ng%20tr&#236;nh%20EHOU/H&#7878;%20TH&#7888;NG%20&#272;&#193;NH%20GI&#193;%20-%20cap%20nhat%20200523%20-%20d&#249;ng%20b&#7843;n%20n&#224;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TĐG-CẬP NHẬT từ T5.23 trở đi"/>
      <sheetName val="so tc K14 ve truoc."/>
      <sheetName val="so tc K13 ve truoc"/>
      <sheetName val="HTĐG chỉ adung Course T5,6"/>
      <sheetName val="HTĐG-CẬP NHẬT từ T8.22"/>
      <sheetName val="HTĐG-Course T5,6.22"/>
      <sheetName val="HTĐG - Nhung gui"/>
    </sheetNames>
    <sheetDataSet>
      <sheetData sheetId="0">
        <row r="9">
          <cell r="W9">
            <v>0.1</v>
          </cell>
          <cell r="X9" t="str">
            <v>20%</v>
          </cell>
          <cell r="Y9" t="str">
            <v>Thi offline 
(70%)</v>
          </cell>
          <cell r="Z9" t="str">
            <v>Thi online
(70%)</v>
          </cell>
          <cell r="AA9" t="str">
            <v>Thi offline 
(70%)</v>
          </cell>
          <cell r="AB9" t="str">
            <v>Thi online
(70%)</v>
          </cell>
        </row>
        <row r="10">
          <cell r="B10">
            <v>1</v>
          </cell>
          <cell r="C10">
            <v>2</v>
          </cell>
          <cell r="D10">
            <v>3</v>
          </cell>
          <cell r="E10">
            <v>4</v>
          </cell>
          <cell r="F10">
            <v>5</v>
          </cell>
          <cell r="G10">
            <v>6</v>
          </cell>
          <cell r="H10">
            <v>7</v>
          </cell>
          <cell r="I10">
            <v>8</v>
          </cell>
          <cell r="J10">
            <v>9</v>
          </cell>
          <cell r="K10">
            <v>10</v>
          </cell>
          <cell r="L10">
            <v>11</v>
          </cell>
          <cell r="M10">
            <v>12</v>
          </cell>
          <cell r="N10">
            <v>13</v>
          </cell>
          <cell r="O10">
            <v>14</v>
          </cell>
          <cell r="P10">
            <v>15</v>
          </cell>
          <cell r="Q10">
            <v>16</v>
          </cell>
          <cell r="R10">
            <v>17</v>
          </cell>
          <cell r="S10">
            <v>18</v>
          </cell>
          <cell r="T10">
            <v>19</v>
          </cell>
          <cell r="U10">
            <v>20</v>
          </cell>
          <cell r="V10">
            <v>21</v>
          </cell>
          <cell r="W10">
            <v>22</v>
          </cell>
          <cell r="X10">
            <v>23</v>
          </cell>
          <cell r="Y10">
            <v>24</v>
          </cell>
          <cell r="Z10">
            <v>25</v>
          </cell>
        </row>
        <row r="11">
          <cell r="B11" t="str">
            <v>EG38</v>
          </cell>
          <cell r="C11" t="str">
            <v>Nhập môn Internet và E-learning</v>
          </cell>
          <cell r="D11">
            <v>4</v>
          </cell>
          <cell r="E11" t="str">
            <v>x</v>
          </cell>
          <cell r="F11" t="str">
            <v>x</v>
          </cell>
          <cell r="G11" t="str">
            <v>x</v>
          </cell>
          <cell r="H11" t="str">
            <v>x</v>
          </cell>
          <cell r="I11" t="str">
            <v>x</v>
          </cell>
          <cell r="J11" t="str">
            <v>x</v>
          </cell>
          <cell r="K11" t="str">
            <v>x</v>
          </cell>
          <cell r="L11" t="str">
            <v>x</v>
          </cell>
          <cell r="M11" t="str">
            <v>x</v>
          </cell>
          <cell r="N11" t="str">
            <v>x</v>
          </cell>
          <cell r="O11" t="str">
            <v>x</v>
          </cell>
          <cell r="P11" t="str">
            <v>x</v>
          </cell>
          <cell r="Q11" t="str">
            <v>x</v>
          </cell>
          <cell r="R11" t="str">
            <v>x</v>
          </cell>
          <cell r="S11" t="str">
            <v>x</v>
          </cell>
          <cell r="T11" t="str">
            <v>x</v>
          </cell>
          <cell r="U11" t="str">
            <v>x</v>
          </cell>
          <cell r="V11" t="str">
            <v>x</v>
          </cell>
          <cell r="W11" t="str">
            <v>LTTN</v>
          </cell>
          <cell r="X11" t="str">
            <v>2 KTTN</v>
          </cell>
          <cell r="Y11" t="str">
            <v>TN</v>
          </cell>
          <cell r="Z11" t="str">
            <v>BTL</v>
          </cell>
          <cell r="AD11">
            <v>4</v>
          </cell>
          <cell r="AE11">
            <v>4</v>
          </cell>
        </row>
        <row r="12">
          <cell r="B12" t="str">
            <v>EG35</v>
          </cell>
          <cell r="C12" t="str">
            <v>Phát triển kỹ năng cá nhân 1</v>
          </cell>
          <cell r="D12">
            <v>4</v>
          </cell>
          <cell r="E12" t="str">
            <v>x</v>
          </cell>
          <cell r="F12" t="str">
            <v>x</v>
          </cell>
          <cell r="G12" t="str">
            <v>x</v>
          </cell>
          <cell r="H12" t="str">
            <v>x</v>
          </cell>
          <cell r="I12" t="str">
            <v>x</v>
          </cell>
          <cell r="J12" t="str">
            <v>x</v>
          </cell>
          <cell r="K12" t="str">
            <v>x</v>
          </cell>
          <cell r="L12" t="str">
            <v>x</v>
          </cell>
          <cell r="M12" t="str">
            <v>x</v>
          </cell>
          <cell r="N12" t="str">
            <v>x</v>
          </cell>
          <cell r="O12" t="str">
            <v>x</v>
          </cell>
          <cell r="P12" t="str">
            <v>x</v>
          </cell>
          <cell r="Q12" t="str">
            <v>x</v>
          </cell>
          <cell r="R12" t="str">
            <v>x</v>
          </cell>
          <cell r="S12" t="str">
            <v>x</v>
          </cell>
          <cell r="T12" t="str">
            <v>x</v>
          </cell>
          <cell r="U12" t="str">
            <v>x</v>
          </cell>
          <cell r="V12" t="str">
            <v>x</v>
          </cell>
          <cell r="W12" t="str">
            <v>LTTN</v>
          </cell>
          <cell r="X12" t="str">
            <v>2 KTTN</v>
          </cell>
          <cell r="Y12" t="str">
            <v>TN</v>
          </cell>
          <cell r="Z12" t="str">
            <v>BTL+VĐ</v>
          </cell>
          <cell r="AD12">
            <v>4</v>
          </cell>
          <cell r="AE12">
            <v>4</v>
          </cell>
        </row>
        <row r="13">
          <cell r="B13" t="str">
            <v>EG41</v>
          </cell>
          <cell r="C13" t="str">
            <v>Phát triển kỹ năng cá nhân 2</v>
          </cell>
          <cell r="D13">
            <v>3</v>
          </cell>
          <cell r="E13" t="str">
            <v>x</v>
          </cell>
          <cell r="F13" t="str">
            <v>x</v>
          </cell>
          <cell r="G13" t="str">
            <v>x</v>
          </cell>
          <cell r="H13" t="str">
            <v>x</v>
          </cell>
          <cell r="I13" t="str">
            <v>x</v>
          </cell>
          <cell r="J13" t="str">
            <v>x</v>
          </cell>
          <cell r="K13" t="str">
            <v>x</v>
          </cell>
          <cell r="L13" t="str">
            <v>x</v>
          </cell>
          <cell r="M13" t="str">
            <v>x</v>
          </cell>
          <cell r="N13" t="str">
            <v>x</v>
          </cell>
          <cell r="O13" t="str">
            <v>x</v>
          </cell>
          <cell r="P13" t="str">
            <v>x</v>
          </cell>
          <cell r="Q13" t="str">
            <v>x</v>
          </cell>
          <cell r="R13" t="str">
            <v>x</v>
          </cell>
          <cell r="S13" t="str">
            <v>x</v>
          </cell>
          <cell r="T13" t="str">
            <v>x</v>
          </cell>
          <cell r="U13" t="str">
            <v>x</v>
          </cell>
          <cell r="V13" t="str">
            <v>x</v>
          </cell>
          <cell r="W13" t="str">
            <v>LTTN</v>
          </cell>
          <cell r="X13" t="str">
            <v>2 KTTN</v>
          </cell>
          <cell r="Y13" t="str">
            <v>TN</v>
          </cell>
          <cell r="Z13" t="str">
            <v>BTL+VĐ</v>
          </cell>
          <cell r="AD13">
            <v>4</v>
          </cell>
          <cell r="AE13">
            <v>4</v>
          </cell>
        </row>
        <row r="14">
          <cell r="B14" t="str">
            <v>EN56</v>
          </cell>
          <cell r="C14" t="str">
            <v>Tiếng Anh cơ bản</v>
          </cell>
          <cell r="D14">
            <v>4</v>
          </cell>
          <cell r="J14" t="str">
            <v>x</v>
          </cell>
          <cell r="R14" t="str">
            <v>x</v>
          </cell>
          <cell r="W14" t="str">
            <v>LTTN</v>
          </cell>
          <cell r="X14" t="str">
            <v>2 KTTN</v>
          </cell>
          <cell r="Z14" t="str">
            <v>4 kỹ năng</v>
          </cell>
          <cell r="AD14">
            <v>4</v>
          </cell>
          <cell r="AE14">
            <v>4</v>
          </cell>
        </row>
        <row r="15">
          <cell r="B15" t="str">
            <v>EG01</v>
          </cell>
          <cell r="C15" t="str">
            <v>Những nguyên lý cơ bản của CN Mác - Lênin</v>
          </cell>
          <cell r="D15">
            <v>5</v>
          </cell>
          <cell r="E15" t="str">
            <v>x</v>
          </cell>
          <cell r="F15" t="str">
            <v>x</v>
          </cell>
          <cell r="G15" t="str">
            <v>x</v>
          </cell>
          <cell r="H15" t="str">
            <v>x</v>
          </cell>
          <cell r="I15" t="str">
            <v>x</v>
          </cell>
          <cell r="J15" t="str">
            <v>x</v>
          </cell>
          <cell r="K15" t="str">
            <v>x</v>
          </cell>
          <cell r="L15" t="str">
            <v>x</v>
          </cell>
          <cell r="W15" t="str">
            <v>LTTN</v>
          </cell>
          <cell r="X15" t="str">
            <v>2 KTTN</v>
          </cell>
          <cell r="Y15" t="str">
            <v>TN</v>
          </cell>
          <cell r="AD15">
            <v>4</v>
          </cell>
          <cell r="AE15">
            <v>4</v>
          </cell>
        </row>
        <row r="16">
          <cell r="B16" t="str">
            <v>EG03</v>
          </cell>
          <cell r="C16" t="str">
            <v>Tư tưởng HCM</v>
          </cell>
          <cell r="D16">
            <v>2</v>
          </cell>
          <cell r="E16" t="str">
            <v>x</v>
          </cell>
          <cell r="F16" t="str">
            <v>x</v>
          </cell>
          <cell r="G16" t="str">
            <v>x</v>
          </cell>
          <cell r="H16" t="str">
            <v>x</v>
          </cell>
          <cell r="I16" t="str">
            <v>x</v>
          </cell>
          <cell r="J16" t="str">
            <v>x</v>
          </cell>
          <cell r="K16" t="str">
            <v>x</v>
          </cell>
          <cell r="L16" t="str">
            <v>x</v>
          </cell>
          <cell r="W16" t="str">
            <v>LTTN</v>
          </cell>
          <cell r="X16" t="str">
            <v>2 KTTN</v>
          </cell>
          <cell r="Y16" t="str">
            <v>TN</v>
          </cell>
          <cell r="AD16">
            <v>4</v>
          </cell>
          <cell r="AE16">
            <v>4</v>
          </cell>
        </row>
        <row r="17">
          <cell r="B17" t="str">
            <v>EG02</v>
          </cell>
          <cell r="C17" t="str">
            <v>Đường lối cách mạng của ĐCSVN</v>
          </cell>
          <cell r="D17">
            <v>3</v>
          </cell>
          <cell r="E17" t="str">
            <v>x</v>
          </cell>
          <cell r="F17" t="str">
            <v>x</v>
          </cell>
          <cell r="G17" t="str">
            <v>x</v>
          </cell>
          <cell r="H17" t="str">
            <v>x</v>
          </cell>
          <cell r="I17" t="str">
            <v>x</v>
          </cell>
          <cell r="J17" t="str">
            <v>x</v>
          </cell>
          <cell r="K17" t="str">
            <v>x</v>
          </cell>
          <cell r="L17" t="str">
            <v>x</v>
          </cell>
          <cell r="W17" t="str">
            <v>LTTN</v>
          </cell>
          <cell r="X17" t="str">
            <v>2 KTTN</v>
          </cell>
          <cell r="Y17" t="str">
            <v>TN</v>
          </cell>
          <cell r="AD17">
            <v>4</v>
          </cell>
          <cell r="AE17">
            <v>4</v>
          </cell>
        </row>
        <row r="18">
          <cell r="B18" t="str">
            <v>EG42</v>
          </cell>
          <cell r="C18" t="str">
            <v>Triết học Mác - Lênin</v>
          </cell>
          <cell r="D18">
            <v>3</v>
          </cell>
          <cell r="M18" t="str">
            <v>x</v>
          </cell>
          <cell r="N18" t="str">
            <v>x</v>
          </cell>
          <cell r="O18" t="str">
            <v>x</v>
          </cell>
          <cell r="P18" t="str">
            <v>x</v>
          </cell>
          <cell r="Q18" t="str">
            <v>x</v>
          </cell>
          <cell r="R18" t="str">
            <v>x</v>
          </cell>
          <cell r="S18" t="str">
            <v>x</v>
          </cell>
          <cell r="T18" t="str">
            <v>x</v>
          </cell>
          <cell r="U18" t="str">
            <v>x</v>
          </cell>
          <cell r="V18" t="str">
            <v>x</v>
          </cell>
          <cell r="W18" t="str">
            <v>LTTN</v>
          </cell>
          <cell r="X18" t="str">
            <v>2 KTTN</v>
          </cell>
          <cell r="Y18" t="str">
            <v>TL</v>
          </cell>
          <cell r="AD18">
            <v>4</v>
          </cell>
          <cell r="AE18">
            <v>4</v>
          </cell>
        </row>
        <row r="19">
          <cell r="B19" t="str">
            <v>EG43</v>
          </cell>
          <cell r="C19" t="str">
            <v>Kinh tế chính trị Mác - Lênin</v>
          </cell>
          <cell r="D19">
            <v>2</v>
          </cell>
          <cell r="M19" t="str">
            <v>x</v>
          </cell>
          <cell r="N19" t="str">
            <v>x</v>
          </cell>
          <cell r="O19" t="str">
            <v>x</v>
          </cell>
          <cell r="P19" t="str">
            <v>x</v>
          </cell>
          <cell r="Q19" t="str">
            <v>x</v>
          </cell>
          <cell r="R19" t="str">
            <v>x</v>
          </cell>
          <cell r="S19" t="str">
            <v>x</v>
          </cell>
          <cell r="T19" t="str">
            <v>x</v>
          </cell>
          <cell r="U19" t="str">
            <v>x</v>
          </cell>
          <cell r="V19" t="str">
            <v>x</v>
          </cell>
          <cell r="W19" t="str">
            <v>LTTN</v>
          </cell>
          <cell r="X19" t="str">
            <v>2 KTTN</v>
          </cell>
          <cell r="Y19" t="str">
            <v>TL</v>
          </cell>
          <cell r="AD19">
            <v>4</v>
          </cell>
          <cell r="AE19">
            <v>4</v>
          </cell>
        </row>
        <row r="20">
          <cell r="B20" t="str">
            <v>EG44</v>
          </cell>
          <cell r="C20" t="str">
            <v>Chủ nghĩa xã hội khoa học</v>
          </cell>
          <cell r="D20">
            <v>2</v>
          </cell>
          <cell r="M20" t="str">
            <v>x</v>
          </cell>
          <cell r="N20" t="str">
            <v>x</v>
          </cell>
          <cell r="O20" t="str">
            <v>x</v>
          </cell>
          <cell r="P20" t="str">
            <v>x</v>
          </cell>
          <cell r="Q20" t="str">
            <v>x</v>
          </cell>
          <cell r="R20" t="str">
            <v>x</v>
          </cell>
          <cell r="S20" t="str">
            <v>x</v>
          </cell>
          <cell r="T20" t="str">
            <v>x</v>
          </cell>
          <cell r="U20" t="str">
            <v>x</v>
          </cell>
          <cell r="V20" t="str">
            <v>x</v>
          </cell>
          <cell r="W20" t="str">
            <v>LTTN</v>
          </cell>
          <cell r="X20" t="str">
            <v>2 KTTN</v>
          </cell>
          <cell r="Y20" t="str">
            <v>TL</v>
          </cell>
          <cell r="AD20">
            <v>4</v>
          </cell>
          <cell r="AE20">
            <v>4</v>
          </cell>
        </row>
        <row r="21">
          <cell r="B21" t="str">
            <v>EG45</v>
          </cell>
          <cell r="C21" t="str">
            <v>Lịch sử Đảng cộng sản Việt Nam</v>
          </cell>
          <cell r="D21">
            <v>2</v>
          </cell>
          <cell r="M21" t="str">
            <v>x</v>
          </cell>
          <cell r="N21" t="str">
            <v>x</v>
          </cell>
          <cell r="O21" t="str">
            <v>x</v>
          </cell>
          <cell r="P21" t="str">
            <v>x</v>
          </cell>
          <cell r="Q21" t="str">
            <v>x</v>
          </cell>
          <cell r="R21" t="str">
            <v>x</v>
          </cell>
          <cell r="S21" t="str">
            <v>x</v>
          </cell>
          <cell r="T21" t="str">
            <v>x</v>
          </cell>
          <cell r="U21" t="str">
            <v>x</v>
          </cell>
          <cell r="V21" t="str">
            <v>x</v>
          </cell>
          <cell r="W21" t="str">
            <v>LTTN</v>
          </cell>
          <cell r="X21" t="str">
            <v>2 KTTN</v>
          </cell>
          <cell r="Y21" t="str">
            <v>TL</v>
          </cell>
          <cell r="AD21">
            <v>4</v>
          </cell>
          <cell r="AE21">
            <v>4</v>
          </cell>
        </row>
        <row r="22">
          <cell r="B22" t="str">
            <v>EG46</v>
          </cell>
          <cell r="C22" t="str">
            <v>Tư tưởng Hồ Chí Minh</v>
          </cell>
          <cell r="D22">
            <v>2</v>
          </cell>
          <cell r="M22" t="str">
            <v>x</v>
          </cell>
          <cell r="N22" t="str">
            <v>x</v>
          </cell>
          <cell r="O22" t="str">
            <v>x</v>
          </cell>
          <cell r="P22" t="str">
            <v>x</v>
          </cell>
          <cell r="Q22" t="str">
            <v>x</v>
          </cell>
          <cell r="R22" t="str">
            <v>x</v>
          </cell>
          <cell r="S22" t="str">
            <v>x</v>
          </cell>
          <cell r="T22" t="str">
            <v>x</v>
          </cell>
          <cell r="U22" t="str">
            <v>x</v>
          </cell>
          <cell r="V22" t="str">
            <v>x</v>
          </cell>
          <cell r="W22" t="str">
            <v>LTTN</v>
          </cell>
          <cell r="X22" t="str">
            <v>2 KTTN</v>
          </cell>
          <cell r="Y22" t="str">
            <v>TL</v>
          </cell>
          <cell r="AD22">
            <v>4</v>
          </cell>
          <cell r="AE22">
            <v>4</v>
          </cell>
        </row>
        <row r="23">
          <cell r="B23" t="str">
            <v>EG12</v>
          </cell>
          <cell r="C23" t="str">
            <v>Tin học đại cương</v>
          </cell>
          <cell r="D23">
            <v>3</v>
          </cell>
          <cell r="E23" t="str">
            <v>x</v>
          </cell>
          <cell r="F23" t="str">
            <v>x</v>
          </cell>
          <cell r="G23" t="str">
            <v>x</v>
          </cell>
          <cell r="H23" t="str">
            <v>x</v>
          </cell>
          <cell r="I23" t="str">
            <v>x</v>
          </cell>
          <cell r="J23" t="str">
            <v>x</v>
          </cell>
          <cell r="K23" t="str">
            <v>x</v>
          </cell>
          <cell r="L23" t="str">
            <v>x</v>
          </cell>
          <cell r="M23" t="str">
            <v>x</v>
          </cell>
          <cell r="N23" t="str">
            <v>x</v>
          </cell>
          <cell r="O23" t="str">
            <v>x</v>
          </cell>
          <cell r="P23" t="str">
            <v>x</v>
          </cell>
          <cell r="Q23" t="str">
            <v>x</v>
          </cell>
          <cell r="R23" t="str">
            <v>x</v>
          </cell>
          <cell r="S23" t="str">
            <v>x</v>
          </cell>
          <cell r="T23" t="str">
            <v>x</v>
          </cell>
          <cell r="U23" t="str">
            <v>x</v>
          </cell>
          <cell r="V23" t="str">
            <v>x</v>
          </cell>
          <cell r="W23" t="str">
            <v>LTTN</v>
          </cell>
          <cell r="X23" t="str">
            <v>2 KTTN</v>
          </cell>
          <cell r="Y23" t="str">
            <v>TN</v>
          </cell>
          <cell r="AD23">
            <v>4</v>
          </cell>
          <cell r="AE23">
            <v>4</v>
          </cell>
        </row>
        <row r="24">
          <cell r="B24" t="str">
            <v>EG19</v>
          </cell>
          <cell r="C24" t="str">
            <v>Kinh tế lượng</v>
          </cell>
          <cell r="D24">
            <v>3</v>
          </cell>
          <cell r="F24" t="str">
            <v>x</v>
          </cell>
          <cell r="G24" t="str">
            <v>x</v>
          </cell>
          <cell r="N24" t="str">
            <v>x</v>
          </cell>
          <cell r="O24" t="str">
            <v>x</v>
          </cell>
          <cell r="W24" t="str">
            <v>LTTN</v>
          </cell>
          <cell r="X24" t="str">
            <v>1 KTTN + 1 KTTL</v>
          </cell>
          <cell r="Y24" t="str">
            <v>TN</v>
          </cell>
          <cell r="AD24">
            <v>4</v>
          </cell>
          <cell r="AE24">
            <v>4</v>
          </cell>
        </row>
        <row r="25">
          <cell r="B25" t="str">
            <v>EG04</v>
          </cell>
          <cell r="C25" t="str">
            <v>Pháp luật đại cương</v>
          </cell>
          <cell r="D25">
            <v>2</v>
          </cell>
          <cell r="E25" t="str">
            <v>x</v>
          </cell>
          <cell r="F25" t="str">
            <v>x</v>
          </cell>
          <cell r="G25" t="str">
            <v>x</v>
          </cell>
          <cell r="H25" t="str">
            <v>x</v>
          </cell>
          <cell r="J25" t="str">
            <v>x</v>
          </cell>
          <cell r="K25" t="str">
            <v>x</v>
          </cell>
          <cell r="M25" t="str">
            <v>x</v>
          </cell>
          <cell r="N25" t="str">
            <v>x</v>
          </cell>
          <cell r="O25" t="str">
            <v>x</v>
          </cell>
          <cell r="P25" t="str">
            <v>x</v>
          </cell>
          <cell r="R25" t="str">
            <v>x</v>
          </cell>
          <cell r="S25" t="str">
            <v>x</v>
          </cell>
          <cell r="U25" t="str">
            <v>x</v>
          </cell>
          <cell r="V25" t="str">
            <v>x</v>
          </cell>
          <cell r="W25" t="str">
            <v>LTTN</v>
          </cell>
          <cell r="X25" t="str">
            <v>2 KTTN</v>
          </cell>
          <cell r="Y25" t="str">
            <v>TN</v>
          </cell>
          <cell r="AD25">
            <v>4</v>
          </cell>
          <cell r="AE25">
            <v>4</v>
          </cell>
        </row>
        <row r="26">
          <cell r="B26" t="str">
            <v>EG07</v>
          </cell>
          <cell r="C26" t="str">
            <v>Tâm lý học đại cương</v>
          </cell>
          <cell r="D26">
            <v>2</v>
          </cell>
          <cell r="G26" t="str">
            <v>x</v>
          </cell>
          <cell r="I26" t="str">
            <v>x</v>
          </cell>
          <cell r="K26" t="str">
            <v>x</v>
          </cell>
          <cell r="S26" t="str">
            <v>x</v>
          </cell>
          <cell r="W26" t="str">
            <v>LTTN</v>
          </cell>
          <cell r="X26" t="str">
            <v>2 KTTN</v>
          </cell>
          <cell r="Y26" t="str">
            <v>TN</v>
          </cell>
          <cell r="AD26">
            <v>4</v>
          </cell>
          <cell r="AE26">
            <v>4</v>
          </cell>
        </row>
        <row r="27">
          <cell r="B27" t="str">
            <v>EG07</v>
          </cell>
          <cell r="C27" t="str">
            <v>Tâm lí học đại cương</v>
          </cell>
          <cell r="D27">
            <v>3</v>
          </cell>
          <cell r="L27" t="str">
            <v>x</v>
          </cell>
          <cell r="W27" t="str">
            <v>LTTN</v>
          </cell>
          <cell r="X27" t="str">
            <v>2 KTTN</v>
          </cell>
          <cell r="Y27" t="str">
            <v>TN</v>
          </cell>
          <cell r="AD27">
            <v>4</v>
          </cell>
          <cell r="AE27">
            <v>4</v>
          </cell>
        </row>
        <row r="28">
          <cell r="B28" t="str">
            <v>EG47</v>
          </cell>
          <cell r="C28" t="str">
            <v>Tâm lí học đại cương</v>
          </cell>
          <cell r="D28">
            <v>3</v>
          </cell>
          <cell r="Q28" t="str">
            <v>x</v>
          </cell>
          <cell r="T28" t="str">
            <v>x</v>
          </cell>
          <cell r="W28" t="str">
            <v>LTTN</v>
          </cell>
          <cell r="X28" t="str">
            <v>2 KTTN</v>
          </cell>
          <cell r="Y28" t="str">
            <v>TN</v>
          </cell>
          <cell r="AD28">
            <v>4</v>
          </cell>
          <cell r="AE28">
            <v>4</v>
          </cell>
        </row>
        <row r="29">
          <cell r="B29" t="str">
            <v>EG13</v>
          </cell>
          <cell r="C29" t="str">
            <v>Kinh tế vi mô</v>
          </cell>
          <cell r="D29">
            <v>3</v>
          </cell>
          <cell r="E29" t="str">
            <v>x</v>
          </cell>
          <cell r="F29" t="str">
            <v>x</v>
          </cell>
          <cell r="G29" t="str">
            <v>x</v>
          </cell>
          <cell r="I29" t="str">
            <v>x</v>
          </cell>
          <cell r="K29" t="str">
            <v>x</v>
          </cell>
          <cell r="M29" t="str">
            <v>x</v>
          </cell>
          <cell r="N29" t="str">
            <v>x</v>
          </cell>
          <cell r="O29" t="str">
            <v>x</v>
          </cell>
          <cell r="S29" t="str">
            <v>x</v>
          </cell>
          <cell r="U29" t="str">
            <v>x</v>
          </cell>
          <cell r="W29" t="str">
            <v>LTTN</v>
          </cell>
          <cell r="X29" t="str">
            <v>2 KTTN</v>
          </cell>
          <cell r="Y29" t="str">
            <v>TN</v>
          </cell>
          <cell r="AD29">
            <v>4</v>
          </cell>
          <cell r="AE29">
            <v>4</v>
          </cell>
        </row>
        <row r="30">
          <cell r="B30" t="str">
            <v>EG14</v>
          </cell>
          <cell r="C30" t="str">
            <v>Kinh tế vĩ mô</v>
          </cell>
          <cell r="D30">
            <v>3</v>
          </cell>
          <cell r="E30" t="str">
            <v>x</v>
          </cell>
          <cell r="F30" t="str">
            <v>x</v>
          </cell>
          <cell r="G30" t="str">
            <v>x</v>
          </cell>
          <cell r="I30" t="str">
            <v>x</v>
          </cell>
          <cell r="K30" t="str">
            <v>x</v>
          </cell>
          <cell r="M30" t="str">
            <v>x</v>
          </cell>
          <cell r="N30" t="str">
            <v>x</v>
          </cell>
          <cell r="O30" t="str">
            <v>x</v>
          </cell>
          <cell r="S30" t="str">
            <v>x</v>
          </cell>
          <cell r="U30" t="str">
            <v>x</v>
          </cell>
          <cell r="W30" t="str">
            <v>LTTN</v>
          </cell>
          <cell r="X30" t="str">
            <v>2 KTTN</v>
          </cell>
          <cell r="Y30" t="str">
            <v>TN</v>
          </cell>
          <cell r="AD30">
            <v>4</v>
          </cell>
          <cell r="AE30">
            <v>4</v>
          </cell>
        </row>
        <row r="31">
          <cell r="B31" t="str">
            <v>EG18</v>
          </cell>
          <cell r="C31" t="str">
            <v>Marketing căn bản</v>
          </cell>
          <cell r="D31">
            <v>3</v>
          </cell>
          <cell r="E31" t="str">
            <v>x</v>
          </cell>
          <cell r="F31" t="str">
            <v>x</v>
          </cell>
          <cell r="G31" t="str">
            <v>x</v>
          </cell>
          <cell r="M31" t="str">
            <v>x</v>
          </cell>
          <cell r="N31" t="str">
            <v>x</v>
          </cell>
          <cell r="O31" t="str">
            <v>x</v>
          </cell>
          <cell r="W31" t="str">
            <v>LTTN</v>
          </cell>
          <cell r="X31" t="str">
            <v>1 KTTN + 1 KTTL</v>
          </cell>
          <cell r="Y31" t="str">
            <v>TN</v>
          </cell>
          <cell r="AD31">
            <v>4</v>
          </cell>
          <cell r="AE31">
            <v>4</v>
          </cell>
        </row>
        <row r="32">
          <cell r="B32" t="str">
            <v>EG18</v>
          </cell>
          <cell r="C32" t="str">
            <v>Marketing</v>
          </cell>
          <cell r="D32">
            <v>3</v>
          </cell>
          <cell r="U32" t="str">
            <v>x</v>
          </cell>
        </row>
        <row r="33">
          <cell r="B33" t="str">
            <v>EG17</v>
          </cell>
          <cell r="C33" t="str">
            <v>Nguyên lý kế toán</v>
          </cell>
          <cell r="D33">
            <v>3</v>
          </cell>
          <cell r="E33" t="str">
            <v>x</v>
          </cell>
          <cell r="F33" t="str">
            <v>x</v>
          </cell>
          <cell r="G33" t="str">
            <v>x</v>
          </cell>
          <cell r="M33" t="str">
            <v>x</v>
          </cell>
          <cell r="N33" t="str">
            <v>x</v>
          </cell>
          <cell r="O33" t="str">
            <v>x</v>
          </cell>
          <cell r="U33" t="str">
            <v>x</v>
          </cell>
          <cell r="W33" t="str">
            <v>LTTN</v>
          </cell>
          <cell r="X33" t="str">
            <v>1 KTTN + 1 KTTL</v>
          </cell>
          <cell r="Y33" t="str">
            <v>TN</v>
          </cell>
          <cell r="AD33">
            <v>4</v>
          </cell>
          <cell r="AE33">
            <v>4</v>
          </cell>
        </row>
        <row r="34">
          <cell r="B34" t="str">
            <v>EG22</v>
          </cell>
          <cell r="C34" t="str">
            <v>Phân tích kinh doanh</v>
          </cell>
          <cell r="D34">
            <v>3</v>
          </cell>
          <cell r="M34" t="str">
            <v>x</v>
          </cell>
          <cell r="N34" t="str">
            <v>x</v>
          </cell>
          <cell r="U34" t="str">
            <v>x</v>
          </cell>
          <cell r="W34" t="str">
            <v>LTTN</v>
          </cell>
          <cell r="X34" t="str">
            <v>1 KTTN + 1 KTTL</v>
          </cell>
          <cell r="Y34" t="str">
            <v>TN</v>
          </cell>
          <cell r="AD34">
            <v>4</v>
          </cell>
          <cell r="AE34">
            <v>4</v>
          </cell>
        </row>
        <row r="35">
          <cell r="B35" t="str">
            <v>EG22</v>
          </cell>
          <cell r="C35" t="str">
            <v>Phân tích hoạt động kinh doanh</v>
          </cell>
          <cell r="D35">
            <v>3</v>
          </cell>
          <cell r="E35" t="str">
            <v>x</v>
          </cell>
          <cell r="F35" t="str">
            <v>x</v>
          </cell>
          <cell r="K35" t="str">
            <v xml:space="preserve">   </v>
          </cell>
          <cell r="W35" t="str">
            <v>LTTN</v>
          </cell>
          <cell r="X35" t="str">
            <v>1 KTTN + 1 KTTL</v>
          </cell>
          <cell r="Y35" t="str">
            <v>TN</v>
          </cell>
          <cell r="AD35">
            <v>4</v>
          </cell>
          <cell r="AE35">
            <v>4</v>
          </cell>
        </row>
        <row r="36">
          <cell r="B36" t="str">
            <v>EG34</v>
          </cell>
          <cell r="C36" t="str">
            <v>Định giá tài sản</v>
          </cell>
          <cell r="D36">
            <v>3</v>
          </cell>
          <cell r="M36" t="str">
            <v>x</v>
          </cell>
          <cell r="N36" t="str">
            <v>x</v>
          </cell>
          <cell r="W36" t="str">
            <v>LTTN</v>
          </cell>
          <cell r="X36" t="str">
            <v>2 KTTN</v>
          </cell>
          <cell r="Y36" t="str">
            <v>TN</v>
          </cell>
          <cell r="AD36">
            <v>4</v>
          </cell>
          <cell r="AE36">
            <v>4</v>
          </cell>
        </row>
        <row r="37">
          <cell r="B37" t="str">
            <v>EG34</v>
          </cell>
          <cell r="C37" t="str">
            <v>Định giá tài sản</v>
          </cell>
          <cell r="D37">
            <v>2</v>
          </cell>
          <cell r="E37" t="str">
            <v>x</v>
          </cell>
          <cell r="F37" t="str">
            <v>x</v>
          </cell>
          <cell r="W37" t="str">
            <v>LTTN</v>
          </cell>
          <cell r="X37" t="str">
            <v>2 KTTN</v>
          </cell>
          <cell r="Y37" t="str">
            <v>TN</v>
          </cell>
          <cell r="AD37">
            <v>4</v>
          </cell>
          <cell r="AE37">
            <v>4</v>
          </cell>
        </row>
        <row r="38">
          <cell r="B38" t="str">
            <v>BA05</v>
          </cell>
          <cell r="C38" t="str">
            <v>Kinh tế quốc tế</v>
          </cell>
          <cell r="D38">
            <v>2</v>
          </cell>
          <cell r="F38" t="str">
            <v>x</v>
          </cell>
          <cell r="N38" t="str">
            <v>x</v>
          </cell>
          <cell r="W38" t="str">
            <v>LTTN</v>
          </cell>
          <cell r="X38" t="str">
            <v>1 KTTN + 1 KTTL</v>
          </cell>
          <cell r="Y38" t="str">
            <v>TN</v>
          </cell>
          <cell r="AD38">
            <v>4</v>
          </cell>
          <cell r="AE38">
            <v>4</v>
          </cell>
        </row>
        <row r="39">
          <cell r="B39" t="str">
            <v>BA05</v>
          </cell>
          <cell r="C39" t="str">
            <v>Kinh tế quốc tế</v>
          </cell>
          <cell r="D39">
            <v>3</v>
          </cell>
          <cell r="G39" t="str">
            <v>x</v>
          </cell>
          <cell r="W39" t="str">
            <v>LTTN</v>
          </cell>
          <cell r="X39" t="str">
            <v>1 KTTN + 1 KTTL</v>
          </cell>
          <cell r="Y39" t="str">
            <v>TN</v>
          </cell>
          <cell r="AD39">
            <v>4</v>
          </cell>
          <cell r="AE39">
            <v>4</v>
          </cell>
        </row>
        <row r="40">
          <cell r="B40" t="str">
            <v>BF26</v>
          </cell>
          <cell r="C40" t="str">
            <v>Kinh tế quốc tế</v>
          </cell>
          <cell r="D40">
            <v>3</v>
          </cell>
          <cell r="O40" t="str">
            <v>x</v>
          </cell>
          <cell r="W40" t="str">
            <v>LTTN</v>
          </cell>
          <cell r="X40" t="str">
            <v>1 KTTN + 1 KTTL</v>
          </cell>
          <cell r="Y40" t="str">
            <v>TN</v>
          </cell>
          <cell r="AD40">
            <v>4</v>
          </cell>
          <cell r="AE40">
            <v>4</v>
          </cell>
        </row>
        <row r="41">
          <cell r="B41" t="str">
            <v>EC02</v>
          </cell>
          <cell r="C41" t="str">
            <v>Kinh tế quốc tế</v>
          </cell>
          <cell r="D41">
            <v>2</v>
          </cell>
          <cell r="U41" t="str">
            <v>x</v>
          </cell>
        </row>
        <row r="42">
          <cell r="B42" t="str">
            <v>EG29</v>
          </cell>
          <cell r="C42" t="str">
            <v>Ngân hàng thương mại</v>
          </cell>
          <cell r="D42">
            <v>3</v>
          </cell>
          <cell r="E42" t="str">
            <v>x</v>
          </cell>
          <cell r="G42" t="str">
            <v>x</v>
          </cell>
          <cell r="M42" t="str">
            <v>x</v>
          </cell>
          <cell r="O42" t="str">
            <v>x</v>
          </cell>
          <cell r="W42" t="str">
            <v>LTTN</v>
          </cell>
          <cell r="X42" t="str">
            <v>1 KTTN + 1 KTTL</v>
          </cell>
          <cell r="Y42" t="str">
            <v>TN</v>
          </cell>
          <cell r="AD42">
            <v>4</v>
          </cell>
          <cell r="AE42">
            <v>4</v>
          </cell>
        </row>
        <row r="43">
          <cell r="B43" t="str">
            <v>EG28</v>
          </cell>
          <cell r="C43" t="str">
            <v>Thị trường chứng khoán</v>
          </cell>
          <cell r="D43">
            <v>3</v>
          </cell>
          <cell r="G43" t="str">
            <v>x</v>
          </cell>
          <cell r="M43" t="str">
            <v>x</v>
          </cell>
          <cell r="N43" t="str">
            <v>x</v>
          </cell>
          <cell r="O43" t="str">
            <v>x</v>
          </cell>
          <cell r="W43" t="str">
            <v>LTTN</v>
          </cell>
          <cell r="X43" t="str">
            <v>1 KTTN + 1 KTTL</v>
          </cell>
          <cell r="Y43" t="str">
            <v>TN</v>
          </cell>
          <cell r="AD43">
            <v>4</v>
          </cell>
          <cell r="AE43">
            <v>4</v>
          </cell>
        </row>
        <row r="44">
          <cell r="B44" t="str">
            <v>EG28</v>
          </cell>
          <cell r="C44" t="str">
            <v>Thị trường chứng khoán</v>
          </cell>
          <cell r="D44">
            <v>2</v>
          </cell>
          <cell r="E44" t="str">
            <v>x</v>
          </cell>
          <cell r="F44" t="str">
            <v>x</v>
          </cell>
          <cell r="W44" t="str">
            <v>LTTN</v>
          </cell>
          <cell r="X44" t="str">
            <v>1 KTTN + 1 KTTL</v>
          </cell>
          <cell r="Y44" t="str">
            <v>TN</v>
          </cell>
          <cell r="AD44">
            <v>4</v>
          </cell>
          <cell r="AE44">
            <v>4</v>
          </cell>
        </row>
        <row r="45">
          <cell r="B45" t="str">
            <v>EG33</v>
          </cell>
          <cell r="C45" t="str">
            <v>Kế toán quản trị</v>
          </cell>
          <cell r="D45">
            <v>3</v>
          </cell>
          <cell r="E45" t="str">
            <v>x</v>
          </cell>
          <cell r="G45" t="str">
            <v>x</v>
          </cell>
          <cell r="M45" t="str">
            <v>x</v>
          </cell>
          <cell r="N45" t="str">
            <v>x</v>
          </cell>
          <cell r="O45" t="str">
            <v>x</v>
          </cell>
          <cell r="W45" t="str">
            <v>LTTN</v>
          </cell>
          <cell r="X45" t="str">
            <v>1 KTTN + 1 KTTL</v>
          </cell>
          <cell r="Y45" t="str">
            <v>TN</v>
          </cell>
          <cell r="AD45">
            <v>4</v>
          </cell>
          <cell r="AE45">
            <v>4</v>
          </cell>
        </row>
        <row r="46">
          <cell r="B46" t="str">
            <v>EG33</v>
          </cell>
          <cell r="C46" t="str">
            <v>Kế toán quản trị</v>
          </cell>
          <cell r="D46">
            <v>2</v>
          </cell>
          <cell r="F46" t="str">
            <v>x</v>
          </cell>
          <cell r="W46" t="str">
            <v>LTTN</v>
          </cell>
          <cell r="X46" t="str">
            <v>1 KTTN + 1 KTTL</v>
          </cell>
          <cell r="Y46" t="str">
            <v>TN</v>
          </cell>
          <cell r="AD46">
            <v>4</v>
          </cell>
          <cell r="AE46">
            <v>4</v>
          </cell>
        </row>
        <row r="47">
          <cell r="B47" t="str">
            <v>EG25</v>
          </cell>
          <cell r="C47" t="str">
            <v>Thuế</v>
          </cell>
          <cell r="D47">
            <v>3</v>
          </cell>
          <cell r="G47" t="str">
            <v>x</v>
          </cell>
          <cell r="M47" t="str">
            <v>x</v>
          </cell>
          <cell r="N47" t="str">
            <v>x</v>
          </cell>
          <cell r="O47" t="str">
            <v>x</v>
          </cell>
          <cell r="W47" t="str">
            <v>LTTN</v>
          </cell>
          <cell r="X47" t="str">
            <v>1 KTTN + 1 KTTL</v>
          </cell>
          <cell r="Y47" t="str">
            <v>TN</v>
          </cell>
          <cell r="AD47">
            <v>4</v>
          </cell>
          <cell r="AE47">
            <v>4</v>
          </cell>
        </row>
        <row r="48">
          <cell r="B48" t="str">
            <v>EG25</v>
          </cell>
          <cell r="C48" t="str">
            <v>Thuế</v>
          </cell>
          <cell r="D48">
            <v>2</v>
          </cell>
          <cell r="E48" t="str">
            <v>x</v>
          </cell>
          <cell r="F48" t="str">
            <v>x</v>
          </cell>
          <cell r="W48" t="str">
            <v>LTTN</v>
          </cell>
          <cell r="X48" t="str">
            <v>1 KTTN + 1 KTTL</v>
          </cell>
          <cell r="Y48" t="str">
            <v>TN</v>
          </cell>
          <cell r="AD48">
            <v>4</v>
          </cell>
          <cell r="AE48">
            <v>4</v>
          </cell>
        </row>
        <row r="49">
          <cell r="B49" t="str">
            <v>EG36</v>
          </cell>
          <cell r="C49" t="str">
            <v>Quản trị rủi ro</v>
          </cell>
          <cell r="D49">
            <v>3</v>
          </cell>
          <cell r="N49" t="str">
            <v>x</v>
          </cell>
          <cell r="W49" t="str">
            <v>LTTN</v>
          </cell>
          <cell r="X49" t="str">
            <v>2 KTTN</v>
          </cell>
          <cell r="Y49" t="str">
            <v>TN</v>
          </cell>
          <cell r="AD49">
            <v>4</v>
          </cell>
          <cell r="AE49">
            <v>4</v>
          </cell>
        </row>
        <row r="50">
          <cell r="B50" t="str">
            <v>EG36</v>
          </cell>
          <cell r="C50" t="str">
            <v>Quản trị rủi ro</v>
          </cell>
          <cell r="D50">
            <v>2</v>
          </cell>
          <cell r="F50" t="str">
            <v>x</v>
          </cell>
          <cell r="W50" t="str">
            <v>LTTN</v>
          </cell>
          <cell r="X50" t="str">
            <v>2 KTTN</v>
          </cell>
          <cell r="Y50" t="str">
            <v>TN</v>
          </cell>
          <cell r="AD50">
            <v>4</v>
          </cell>
          <cell r="AE50">
            <v>4</v>
          </cell>
        </row>
        <row r="51">
          <cell r="B51" t="str">
            <v>BF25</v>
          </cell>
          <cell r="C51" t="str">
            <v>Quản trị rủi ro trong ngân hàng</v>
          </cell>
          <cell r="D51">
            <v>3</v>
          </cell>
          <cell r="G51" t="str">
            <v>x</v>
          </cell>
          <cell r="O51" t="str">
            <v>x</v>
          </cell>
          <cell r="W51" t="str">
            <v>LTTN</v>
          </cell>
          <cell r="X51" t="str">
            <v>2 KTTN</v>
          </cell>
          <cell r="Y51" t="str">
            <v>TN</v>
          </cell>
          <cell r="AD51">
            <v>4</v>
          </cell>
          <cell r="AE51">
            <v>4</v>
          </cell>
        </row>
        <row r="52">
          <cell r="B52" t="str">
            <v>EG23</v>
          </cell>
          <cell r="C52" t="str">
            <v>Quản trị kinh doanh</v>
          </cell>
          <cell r="D52">
            <v>3</v>
          </cell>
          <cell r="E52" t="str">
            <v>x</v>
          </cell>
          <cell r="F52" t="str">
            <v>x</v>
          </cell>
          <cell r="G52" t="str">
            <v>x</v>
          </cell>
          <cell r="M52" t="str">
            <v>x</v>
          </cell>
          <cell r="O52" t="str">
            <v>x</v>
          </cell>
          <cell r="W52" t="str">
            <v>LTTN</v>
          </cell>
          <cell r="X52" t="str">
            <v>1 KTTN + 1 KTTL</v>
          </cell>
          <cell r="Y52" t="str">
            <v>TN</v>
          </cell>
          <cell r="AD52">
            <v>4</v>
          </cell>
          <cell r="AE52">
            <v>4</v>
          </cell>
        </row>
        <row r="53">
          <cell r="B53" t="str">
            <v>EG23</v>
          </cell>
          <cell r="C53" t="str">
            <v>Quản trị kinh doanh</v>
          </cell>
          <cell r="D53">
            <v>2</v>
          </cell>
          <cell r="I53" t="str">
            <v>x</v>
          </cell>
          <cell r="W53" t="str">
            <v>LTTN</v>
          </cell>
          <cell r="X53" t="str">
            <v>1 KTTN + 1 KTTL</v>
          </cell>
          <cell r="Y53" t="str">
            <v>TN</v>
          </cell>
          <cell r="AD53">
            <v>4</v>
          </cell>
          <cell r="AE53">
            <v>4</v>
          </cell>
        </row>
        <row r="54">
          <cell r="B54" t="str">
            <v>EG05</v>
          </cell>
          <cell r="C54" t="str">
            <v>Lịch sử các học thuyết kinh tế</v>
          </cell>
          <cell r="D54">
            <v>2</v>
          </cell>
          <cell r="E54" t="str">
            <v>x</v>
          </cell>
          <cell r="F54" t="str">
            <v>x</v>
          </cell>
          <cell r="M54" t="str">
            <v>x</v>
          </cell>
          <cell r="N54" t="str">
            <v>x</v>
          </cell>
          <cell r="U54" t="str">
            <v>x</v>
          </cell>
          <cell r="W54" t="str">
            <v>LTTN</v>
          </cell>
          <cell r="X54" t="str">
            <v>1 KTTN + 1 KTTL</v>
          </cell>
          <cell r="Y54" t="str">
            <v>TN</v>
          </cell>
          <cell r="AD54">
            <v>4</v>
          </cell>
          <cell r="AE54">
            <v>4</v>
          </cell>
        </row>
        <row r="55">
          <cell r="B55" t="str">
            <v>EG05</v>
          </cell>
          <cell r="C55" t="str">
            <v>Lịch sử các học thuyết kinh tế</v>
          </cell>
          <cell r="D55">
            <v>3</v>
          </cell>
          <cell r="G55" t="str">
            <v>x</v>
          </cell>
          <cell r="W55" t="str">
            <v>LTTN</v>
          </cell>
          <cell r="X55" t="str">
            <v>1 KTTN + 1 KTTL</v>
          </cell>
          <cell r="Y55" t="str">
            <v>TN</v>
          </cell>
          <cell r="AD55">
            <v>4</v>
          </cell>
          <cell r="AE55">
            <v>4</v>
          </cell>
        </row>
        <row r="56">
          <cell r="B56" t="str">
            <v>BF27</v>
          </cell>
          <cell r="C56" t="str">
            <v>Lịch sử các học thuyết kinh tế</v>
          </cell>
          <cell r="D56">
            <v>3</v>
          </cell>
          <cell r="O56" t="str">
            <v>x</v>
          </cell>
          <cell r="W56" t="str">
            <v>LTTN</v>
          </cell>
          <cell r="X56" t="str">
            <v>1 KTTN + 1 KTTL</v>
          </cell>
          <cell r="Y56" t="str">
            <v>TN</v>
          </cell>
          <cell r="AD56">
            <v>4</v>
          </cell>
          <cell r="AE56">
            <v>4</v>
          </cell>
        </row>
        <row r="57">
          <cell r="B57" t="str">
            <v>EG15</v>
          </cell>
          <cell r="C57" t="str">
            <v>Kinh tế phát triển</v>
          </cell>
          <cell r="D57">
            <v>3</v>
          </cell>
          <cell r="G57" t="str">
            <v>x</v>
          </cell>
          <cell r="N57" t="str">
            <v>x</v>
          </cell>
          <cell r="O57" t="str">
            <v>x</v>
          </cell>
          <cell r="W57" t="str">
            <v>LTTN</v>
          </cell>
          <cell r="X57" t="str">
            <v>1 KTTN + 1 KTTL</v>
          </cell>
          <cell r="Y57" t="str">
            <v>TN</v>
          </cell>
          <cell r="AD57">
            <v>4</v>
          </cell>
          <cell r="AE57">
            <v>4</v>
          </cell>
        </row>
        <row r="58">
          <cell r="B58" t="str">
            <v>EG15</v>
          </cell>
          <cell r="C58" t="str">
            <v>Kinh tế phát triển</v>
          </cell>
          <cell r="D58">
            <v>2</v>
          </cell>
          <cell r="F58" t="str">
            <v>x</v>
          </cell>
          <cell r="W58" t="str">
            <v>LTTN</v>
          </cell>
          <cell r="X58" t="str">
            <v>1 KTTN + 1 KTTL</v>
          </cell>
          <cell r="Y58" t="str">
            <v>TN</v>
          </cell>
          <cell r="AD58">
            <v>4</v>
          </cell>
          <cell r="AE58">
            <v>4</v>
          </cell>
        </row>
        <row r="59">
          <cell r="B59" t="str">
            <v>EG11</v>
          </cell>
          <cell r="C59" t="str">
            <v>Lý thuyết xác suất và thống kê toán</v>
          </cell>
          <cell r="D59">
            <v>3</v>
          </cell>
          <cell r="E59" t="str">
            <v>x</v>
          </cell>
          <cell r="F59" t="str">
            <v>x</v>
          </cell>
          <cell r="G59" t="str">
            <v>x</v>
          </cell>
          <cell r="M59" t="str">
            <v>x</v>
          </cell>
          <cell r="N59" t="str">
            <v>x</v>
          </cell>
          <cell r="P59" t="str">
            <v>x</v>
          </cell>
          <cell r="U59" t="str">
            <v>x</v>
          </cell>
          <cell r="W59" t="str">
            <v>LTTN</v>
          </cell>
          <cell r="X59" t="str">
            <v>1 KTTN + 1 KTTL</v>
          </cell>
          <cell r="Y59" t="str">
            <v>TN</v>
          </cell>
          <cell r="AD59">
            <v>4</v>
          </cell>
          <cell r="AE59">
            <v>4</v>
          </cell>
        </row>
        <row r="60">
          <cell r="B60" t="str">
            <v>EG11</v>
          </cell>
          <cell r="C60" t="str">
            <v xml:space="preserve">Xác suất và thống kê toán học </v>
          </cell>
          <cell r="D60">
            <v>3</v>
          </cell>
          <cell r="H60" t="str">
            <v>x</v>
          </cell>
          <cell r="W60" t="str">
            <v>LTTN</v>
          </cell>
          <cell r="X60" t="str">
            <v>1 KTTN + 1 KTTL</v>
          </cell>
          <cell r="Y60" t="str">
            <v>TN</v>
          </cell>
          <cell r="AD60">
            <v>4</v>
          </cell>
          <cell r="AE60">
            <v>4</v>
          </cell>
        </row>
        <row r="61">
          <cell r="B61" t="str">
            <v>EG11</v>
          </cell>
          <cell r="C61" t="str">
            <v>Lý thuyết xác suất thống kê toán</v>
          </cell>
          <cell r="D61">
            <v>3</v>
          </cell>
          <cell r="O61" t="str">
            <v>x</v>
          </cell>
          <cell r="W61" t="str">
            <v>LTTN</v>
          </cell>
          <cell r="X61" t="str">
            <v>1 KTTN + 1 KTTL</v>
          </cell>
          <cell r="Y61" t="str">
            <v>TN</v>
          </cell>
          <cell r="AD61">
            <v>4</v>
          </cell>
          <cell r="AE61">
            <v>4</v>
          </cell>
        </row>
        <row r="62">
          <cell r="B62" t="str">
            <v>EG09.1</v>
          </cell>
          <cell r="C62" t="str">
            <v>Anh văn I</v>
          </cell>
          <cell r="D62">
            <v>3</v>
          </cell>
          <cell r="E62" t="str">
            <v>x</v>
          </cell>
          <cell r="F62" t="str">
            <v>x</v>
          </cell>
          <cell r="I62" t="str">
            <v>x</v>
          </cell>
          <cell r="L62" t="str">
            <v>x</v>
          </cell>
          <cell r="M62" t="str">
            <v>x</v>
          </cell>
          <cell r="N62" t="str">
            <v>x</v>
          </cell>
          <cell r="Q62" t="str">
            <v>x</v>
          </cell>
          <cell r="T62" t="str">
            <v>x</v>
          </cell>
          <cell r="U62" t="str">
            <v>x</v>
          </cell>
          <cell r="W62" t="str">
            <v>LTTN</v>
          </cell>
          <cell r="X62" t="str">
            <v>2 KTTN</v>
          </cell>
          <cell r="Z62" t="str">
            <v>4 kỹ năng</v>
          </cell>
          <cell r="AD62">
            <v>4</v>
          </cell>
          <cell r="AE62">
            <v>4</v>
          </cell>
        </row>
        <row r="63">
          <cell r="B63" t="str">
            <v>EG09.1</v>
          </cell>
          <cell r="C63" t="str">
            <v>Tiếng Anh cơ bản 1</v>
          </cell>
          <cell r="D63">
            <v>3</v>
          </cell>
          <cell r="G63" t="str">
            <v>x</v>
          </cell>
          <cell r="H63" t="str">
            <v>x</v>
          </cell>
          <cell r="O63" t="str">
            <v>x</v>
          </cell>
          <cell r="P63" t="str">
            <v>x</v>
          </cell>
          <cell r="W63" t="str">
            <v>LTTN</v>
          </cell>
          <cell r="X63" t="str">
            <v>2 KTTN</v>
          </cell>
          <cell r="Z63" t="str">
            <v>4 kỹ năng</v>
          </cell>
          <cell r="AD63">
            <v>4</v>
          </cell>
          <cell r="AE63">
            <v>4</v>
          </cell>
        </row>
        <row r="64">
          <cell r="B64" t="str">
            <v>EG09.2</v>
          </cell>
          <cell r="C64" t="str">
            <v>Anh văn II</v>
          </cell>
          <cell r="D64">
            <v>3</v>
          </cell>
          <cell r="E64" t="str">
            <v>x</v>
          </cell>
          <cell r="F64" t="str">
            <v>x</v>
          </cell>
          <cell r="I64" t="str">
            <v>x</v>
          </cell>
          <cell r="L64" t="str">
            <v>x</v>
          </cell>
          <cell r="M64" t="str">
            <v>x</v>
          </cell>
          <cell r="N64" t="str">
            <v>x</v>
          </cell>
          <cell r="Q64" t="str">
            <v>x</v>
          </cell>
          <cell r="T64" t="str">
            <v>x</v>
          </cell>
          <cell r="U64" t="str">
            <v>x</v>
          </cell>
          <cell r="W64" t="str">
            <v>LTTN</v>
          </cell>
          <cell r="X64" t="str">
            <v>2 KTTN</v>
          </cell>
          <cell r="Z64" t="str">
            <v>4 kỹ năng</v>
          </cell>
          <cell r="AD64">
            <v>4</v>
          </cell>
          <cell r="AE64">
            <v>4</v>
          </cell>
        </row>
        <row r="65">
          <cell r="B65" t="str">
            <v>EG09.2</v>
          </cell>
          <cell r="C65" t="str">
            <v>Tiếng Anh cơ bản 2</v>
          </cell>
          <cell r="D65">
            <v>3</v>
          </cell>
          <cell r="G65" t="str">
            <v>x</v>
          </cell>
          <cell r="H65" t="str">
            <v>x</v>
          </cell>
          <cell r="O65" t="str">
            <v>x</v>
          </cell>
          <cell r="P65" t="str">
            <v>x</v>
          </cell>
          <cell r="W65" t="str">
            <v>LTTN</v>
          </cell>
          <cell r="X65" t="str">
            <v>2 KTTN</v>
          </cell>
          <cell r="Z65" t="str">
            <v>4 kỹ năng</v>
          </cell>
          <cell r="AD65">
            <v>4</v>
          </cell>
          <cell r="AE65">
            <v>4</v>
          </cell>
        </row>
        <row r="66">
          <cell r="B66" t="str">
            <v>EG09.3</v>
          </cell>
          <cell r="C66" t="str">
            <v>Anh văn III</v>
          </cell>
          <cell r="D66">
            <v>3</v>
          </cell>
          <cell r="E66" t="str">
            <v>x</v>
          </cell>
          <cell r="F66" t="str">
            <v>x</v>
          </cell>
          <cell r="I66" t="str">
            <v>x</v>
          </cell>
          <cell r="L66" t="str">
            <v>x</v>
          </cell>
          <cell r="M66" t="str">
            <v>x</v>
          </cell>
          <cell r="N66" t="str">
            <v>x</v>
          </cell>
          <cell r="Q66" t="str">
            <v>x</v>
          </cell>
          <cell r="T66" t="str">
            <v>x</v>
          </cell>
          <cell r="U66" t="str">
            <v>x</v>
          </cell>
          <cell r="W66" t="str">
            <v>LTTN</v>
          </cell>
          <cell r="X66" t="str">
            <v>2 KTTN</v>
          </cell>
          <cell r="Z66" t="str">
            <v>4 kỹ năng</v>
          </cell>
          <cell r="AD66">
            <v>4</v>
          </cell>
          <cell r="AE66">
            <v>4</v>
          </cell>
        </row>
        <row r="67">
          <cell r="B67" t="str">
            <v>EG09.3</v>
          </cell>
          <cell r="C67" t="str">
            <v>Tiếng Anh cơ bản 3</v>
          </cell>
          <cell r="D67">
            <v>3</v>
          </cell>
          <cell r="G67" t="str">
            <v>x</v>
          </cell>
          <cell r="H67" t="str">
            <v>x</v>
          </cell>
          <cell r="O67" t="str">
            <v>x</v>
          </cell>
          <cell r="P67" t="str">
            <v>x</v>
          </cell>
          <cell r="W67" t="str">
            <v>LTTN</v>
          </cell>
          <cell r="X67" t="str">
            <v>2 KTTN</v>
          </cell>
          <cell r="Z67" t="str">
            <v>4 kỹ năng</v>
          </cell>
          <cell r="AD67">
            <v>4</v>
          </cell>
          <cell r="AE67">
            <v>4</v>
          </cell>
        </row>
        <row r="68">
          <cell r="B68" t="str">
            <v>EG20</v>
          </cell>
          <cell r="C68" t="str">
            <v>Nguyên lý thống kê kinh tế</v>
          </cell>
          <cell r="D68">
            <v>3</v>
          </cell>
          <cell r="F68" t="str">
            <v>x</v>
          </cell>
          <cell r="G68" t="str">
            <v>x</v>
          </cell>
          <cell r="O68" t="str">
            <v>x</v>
          </cell>
          <cell r="W68" t="str">
            <v>LTTN</v>
          </cell>
          <cell r="X68" t="str">
            <v>2 KTTN</v>
          </cell>
          <cell r="Y68" t="str">
            <v>TN</v>
          </cell>
          <cell r="AD68">
            <v>4</v>
          </cell>
          <cell r="AE68">
            <v>4</v>
          </cell>
        </row>
        <row r="69">
          <cell r="B69" t="str">
            <v>EG20</v>
          </cell>
          <cell r="C69" t="str">
            <v>Nguyên lý thống kê</v>
          </cell>
          <cell r="D69">
            <v>3</v>
          </cell>
          <cell r="E69" t="str">
            <v>x</v>
          </cell>
          <cell r="W69" t="str">
            <v>LTTN</v>
          </cell>
          <cell r="X69" t="str">
            <v>2 KTTN</v>
          </cell>
          <cell r="Y69" t="str">
            <v>TN</v>
          </cell>
          <cell r="AD69">
            <v>4</v>
          </cell>
          <cell r="AE69">
            <v>4</v>
          </cell>
        </row>
        <row r="70">
          <cell r="B70" t="str">
            <v>EG20</v>
          </cell>
          <cell r="C70" t="str">
            <v>Nguyên lý thống kê về kinh tế</v>
          </cell>
          <cell r="D70">
            <v>3</v>
          </cell>
          <cell r="M70" t="str">
            <v>x</v>
          </cell>
          <cell r="N70" t="str">
            <v>x</v>
          </cell>
          <cell r="W70" t="str">
            <v>LTTN</v>
          </cell>
          <cell r="X70" t="str">
            <v>2 KTTN</v>
          </cell>
          <cell r="Y70" t="str">
            <v>TN</v>
          </cell>
          <cell r="AD70">
            <v>4</v>
          </cell>
          <cell r="AE70">
            <v>4</v>
          </cell>
        </row>
        <row r="71">
          <cell r="B71" t="str">
            <v>BF29</v>
          </cell>
          <cell r="C71" t="str">
            <v>Nguyên lý thống kê kinh tế</v>
          </cell>
          <cell r="D71">
            <v>3</v>
          </cell>
          <cell r="U71" t="str">
            <v>x</v>
          </cell>
          <cell r="W71" t="str">
            <v>LTTN</v>
          </cell>
          <cell r="X71" t="str">
            <v>2 KTTN</v>
          </cell>
          <cell r="Y71" t="str">
            <v>TN</v>
          </cell>
          <cell r="AD71">
            <v>4</v>
          </cell>
          <cell r="AE71">
            <v>4</v>
          </cell>
        </row>
        <row r="72">
          <cell r="B72" t="str">
            <v>EG21</v>
          </cell>
          <cell r="C72" t="str">
            <v>Luật kinh tế</v>
          </cell>
          <cell r="D72">
            <v>3</v>
          </cell>
          <cell r="G72" t="str">
            <v>x</v>
          </cell>
          <cell r="M72" t="str">
            <v>x</v>
          </cell>
          <cell r="N72" t="str">
            <v>x</v>
          </cell>
          <cell r="O72" t="str">
            <v>x</v>
          </cell>
          <cell r="U72" t="str">
            <v>x</v>
          </cell>
          <cell r="W72" t="str">
            <v>LTTN</v>
          </cell>
          <cell r="X72" t="str">
            <v>1 KTTN + 1 KTTL</v>
          </cell>
          <cell r="Y72" t="str">
            <v>TN</v>
          </cell>
          <cell r="AD72">
            <v>4</v>
          </cell>
          <cell r="AE72">
            <v>4</v>
          </cell>
        </row>
        <row r="73">
          <cell r="B73" t="str">
            <v>EG21</v>
          </cell>
          <cell r="C73" t="str">
            <v xml:space="preserve">Luật kinh doanh </v>
          </cell>
          <cell r="D73">
            <v>3</v>
          </cell>
          <cell r="E73" t="str">
            <v>x</v>
          </cell>
          <cell r="F73" t="str">
            <v>x</v>
          </cell>
          <cell r="W73" t="str">
            <v>LTTN</v>
          </cell>
          <cell r="X73" t="str">
            <v>1 KTTN + 1 KTTL</v>
          </cell>
          <cell r="Y73" t="str">
            <v>TN</v>
          </cell>
          <cell r="AD73">
            <v>4</v>
          </cell>
          <cell r="AE73">
            <v>4</v>
          </cell>
        </row>
        <row r="74">
          <cell r="B74" t="str">
            <v>IT16</v>
          </cell>
          <cell r="C74" t="str">
            <v>Thương mại điện tử</v>
          </cell>
          <cell r="D74">
            <v>3</v>
          </cell>
          <cell r="H74" t="str">
            <v>x</v>
          </cell>
          <cell r="P74" t="str">
            <v>x</v>
          </cell>
          <cell r="W74" t="str">
            <v>LTTN</v>
          </cell>
          <cell r="X74" t="str">
            <v>2 KTTN</v>
          </cell>
          <cell r="Y74" t="str">
            <v>TN</v>
          </cell>
          <cell r="AD74">
            <v>4</v>
          </cell>
          <cell r="AE74">
            <v>4</v>
          </cell>
        </row>
        <row r="75">
          <cell r="B75" t="str">
            <v>EG31</v>
          </cell>
          <cell r="C75" t="str">
            <v>Thương mại điện tử</v>
          </cell>
          <cell r="D75">
            <v>2</v>
          </cell>
          <cell r="E75" t="str">
            <v>x</v>
          </cell>
          <cell r="F75" t="str">
            <v>x</v>
          </cell>
          <cell r="W75" t="str">
            <v>LTTN</v>
          </cell>
          <cell r="X75" t="str">
            <v>2 KTTN</v>
          </cell>
          <cell r="Y75" t="str">
            <v>TN</v>
          </cell>
          <cell r="AD75">
            <v>4</v>
          </cell>
          <cell r="AE75">
            <v>4</v>
          </cell>
        </row>
        <row r="76">
          <cell r="B76" t="str">
            <v>EG31</v>
          </cell>
          <cell r="C76" t="str">
            <v>Thương mại điện tử</v>
          </cell>
          <cell r="D76">
            <v>3</v>
          </cell>
          <cell r="M76" t="str">
            <v>x</v>
          </cell>
          <cell r="N76" t="str">
            <v>x</v>
          </cell>
          <cell r="W76" t="str">
            <v>LTTN</v>
          </cell>
          <cell r="X76" t="str">
            <v>2 KTTN</v>
          </cell>
          <cell r="Y76" t="str">
            <v>TN</v>
          </cell>
          <cell r="AD76">
            <v>4</v>
          </cell>
          <cell r="AE76">
            <v>4</v>
          </cell>
        </row>
        <row r="77">
          <cell r="B77" t="str">
            <v>EG26</v>
          </cell>
          <cell r="C77" t="str">
            <v>Kiểm toán căn bản</v>
          </cell>
          <cell r="D77">
            <v>3</v>
          </cell>
          <cell r="E77" t="str">
            <v>x</v>
          </cell>
          <cell r="M77" t="str">
            <v>x</v>
          </cell>
          <cell r="W77" t="str">
            <v>LTTN</v>
          </cell>
          <cell r="X77" t="str">
            <v>1 KTTN + 1 KTTL</v>
          </cell>
          <cell r="Y77" t="str">
            <v>TN</v>
          </cell>
          <cell r="AD77">
            <v>4</v>
          </cell>
          <cell r="AE77">
            <v>4</v>
          </cell>
        </row>
        <row r="78">
          <cell r="B78" t="str">
            <v>EG26</v>
          </cell>
          <cell r="C78" t="str">
            <v>Kiểm toán</v>
          </cell>
          <cell r="D78">
            <v>3</v>
          </cell>
          <cell r="G78" t="str">
            <v>x</v>
          </cell>
          <cell r="O78" t="str">
            <v>x</v>
          </cell>
          <cell r="W78" t="str">
            <v>LTTN</v>
          </cell>
          <cell r="X78" t="str">
            <v>1 KTTN + 1 KTTL</v>
          </cell>
          <cell r="Y78" t="str">
            <v>TN</v>
          </cell>
          <cell r="AD78">
            <v>4</v>
          </cell>
          <cell r="AE78">
            <v>4</v>
          </cell>
        </row>
        <row r="79">
          <cell r="B79" t="str">
            <v>EG16</v>
          </cell>
          <cell r="C79" t="str">
            <v>Lý thuyết tài chính tiền tệ</v>
          </cell>
          <cell r="D79">
            <v>3</v>
          </cell>
          <cell r="E79" t="str">
            <v>x</v>
          </cell>
          <cell r="G79" t="str">
            <v>x</v>
          </cell>
          <cell r="M79" t="str">
            <v>x</v>
          </cell>
          <cell r="N79" t="str">
            <v>x</v>
          </cell>
          <cell r="O79" t="str">
            <v>x</v>
          </cell>
          <cell r="U79" t="str">
            <v>x</v>
          </cell>
          <cell r="W79" t="str">
            <v>LTTN</v>
          </cell>
          <cell r="X79" t="str">
            <v>1 KTTN + 1 KTTL</v>
          </cell>
          <cell r="Y79" t="str">
            <v>TN</v>
          </cell>
          <cell r="AD79">
            <v>4</v>
          </cell>
          <cell r="AE79">
            <v>4</v>
          </cell>
        </row>
        <row r="80">
          <cell r="B80" t="str">
            <v>EG16</v>
          </cell>
          <cell r="C80" t="str">
            <v>Tài chính tiền tệ</v>
          </cell>
          <cell r="D80">
            <v>3</v>
          </cell>
          <cell r="F80" t="str">
            <v>x</v>
          </cell>
          <cell r="W80" t="str">
            <v>LTTN</v>
          </cell>
          <cell r="X80" t="str">
            <v>1 KTTN + 1 KTTL</v>
          </cell>
          <cell r="Y80" t="str">
            <v>TN</v>
          </cell>
          <cell r="AD80">
            <v>4</v>
          </cell>
          <cell r="AE80">
            <v>4</v>
          </cell>
        </row>
        <row r="81">
          <cell r="B81" t="str">
            <v>BF23</v>
          </cell>
          <cell r="C81" t="str">
            <v>Kế toán ngân hàng</v>
          </cell>
          <cell r="D81">
            <v>3</v>
          </cell>
          <cell r="G81" t="str">
            <v>x</v>
          </cell>
          <cell r="O81" t="str">
            <v>x</v>
          </cell>
          <cell r="W81" t="str">
            <v>LTTN</v>
          </cell>
          <cell r="X81" t="str">
            <v>1 KTTN + 1 KTTL</v>
          </cell>
          <cell r="Y81" t="str">
            <v>TN</v>
          </cell>
          <cell r="AD81">
            <v>4</v>
          </cell>
          <cell r="AE81">
            <v>4</v>
          </cell>
        </row>
        <row r="82">
          <cell r="B82" t="str">
            <v>AC16</v>
          </cell>
          <cell r="C82" t="str">
            <v>Kế toán ngân hàng thương mại</v>
          </cell>
          <cell r="D82">
            <v>3</v>
          </cell>
          <cell r="M82" t="str">
            <v>x</v>
          </cell>
          <cell r="W82" t="str">
            <v>LTTN</v>
          </cell>
          <cell r="X82" t="str">
            <v>1 KTTN + 1 KTTL</v>
          </cell>
          <cell r="Y82" t="str">
            <v>TN</v>
          </cell>
          <cell r="AD82">
            <v>4</v>
          </cell>
          <cell r="AE82">
            <v>4</v>
          </cell>
        </row>
        <row r="83">
          <cell r="B83" t="str">
            <v>AC16</v>
          </cell>
          <cell r="C83" t="str">
            <v>Kế toán ngân hàng thương mại</v>
          </cell>
          <cell r="D83">
            <v>2</v>
          </cell>
          <cell r="E83" t="str">
            <v>x</v>
          </cell>
          <cell r="W83" t="str">
            <v>LTTN</v>
          </cell>
          <cell r="X83" t="str">
            <v>1 KTTN + 1 KTTL</v>
          </cell>
          <cell r="Y83" t="str">
            <v>TN</v>
          </cell>
          <cell r="AD83">
            <v>4</v>
          </cell>
          <cell r="AE83">
            <v>4</v>
          </cell>
        </row>
        <row r="84">
          <cell r="B84" t="str">
            <v>EG37</v>
          </cell>
          <cell r="C84" t="str">
            <v>Quản trị dự án đầu tư</v>
          </cell>
          <cell r="D84">
            <v>3</v>
          </cell>
          <cell r="F84" t="str">
            <v>x</v>
          </cell>
          <cell r="M84" t="str">
            <v>x</v>
          </cell>
          <cell r="N84" t="str">
            <v>x</v>
          </cell>
          <cell r="U84" t="str">
            <v>x</v>
          </cell>
          <cell r="W84" t="str">
            <v>LTTN</v>
          </cell>
          <cell r="X84" t="str">
            <v>1 KTTN + 1 KTTL</v>
          </cell>
          <cell r="Y84" t="str">
            <v>TN</v>
          </cell>
          <cell r="AD84">
            <v>4</v>
          </cell>
          <cell r="AE84">
            <v>4</v>
          </cell>
        </row>
        <row r="85">
          <cell r="B85" t="str">
            <v>AC12</v>
          </cell>
          <cell r="C85" t="str">
            <v xml:space="preserve">Phân tích và thẩm định dự án đầu tư </v>
          </cell>
          <cell r="D85">
            <v>3</v>
          </cell>
          <cell r="E85" t="str">
            <v>x</v>
          </cell>
          <cell r="W85" t="str">
            <v>LTTN</v>
          </cell>
          <cell r="X85" t="str">
            <v>1 KTTN + 1 KTTL</v>
          </cell>
          <cell r="Y85" t="str">
            <v>TN</v>
          </cell>
          <cell r="AD85">
            <v>4</v>
          </cell>
          <cell r="AE85">
            <v>4</v>
          </cell>
        </row>
        <row r="86">
          <cell r="B86" t="str">
            <v>EN05</v>
          </cell>
          <cell r="C86" t="str">
            <v>Phương pháp luận nghiên cứu khoa học</v>
          </cell>
          <cell r="D86">
            <v>2</v>
          </cell>
          <cell r="J86" t="str">
            <v>x</v>
          </cell>
          <cell r="R86" t="str">
            <v>x</v>
          </cell>
          <cell r="W86" t="str">
            <v>LTTN</v>
          </cell>
          <cell r="X86" t="str">
            <v>KTTL</v>
          </cell>
          <cell r="Z86" t="str">
            <v>BTL+VĐ</v>
          </cell>
          <cell r="AD86">
            <v>4</v>
          </cell>
          <cell r="AE86">
            <v>4</v>
          </cell>
        </row>
        <row r="87">
          <cell r="B87" t="str">
            <v>HM01</v>
          </cell>
          <cell r="C87" t="str">
            <v>Phương pháp luận nghiên cứu khoa học</v>
          </cell>
          <cell r="D87">
            <v>2</v>
          </cell>
          <cell r="K87" t="str">
            <v>x</v>
          </cell>
          <cell r="S87" t="str">
            <v>x</v>
          </cell>
          <cell r="W87" t="str">
            <v>LTTN</v>
          </cell>
          <cell r="X87" t="str">
            <v>KTTL</v>
          </cell>
          <cell r="Z87" t="str">
            <v>BTL+VĐ</v>
          </cell>
          <cell r="AD87">
            <v>4</v>
          </cell>
          <cell r="AE87">
            <v>4</v>
          </cell>
        </row>
        <row r="88">
          <cell r="B88" t="str">
            <v>HM55</v>
          </cell>
          <cell r="C88" t="str">
            <v>Phương pháp nghiên cứu khoa học</v>
          </cell>
          <cell r="D88">
            <v>2</v>
          </cell>
          <cell r="V88" t="str">
            <v>x</v>
          </cell>
        </row>
        <row r="89">
          <cell r="B89" t="str">
            <v>EN08</v>
          </cell>
          <cell r="C89" t="str">
            <v>Logic học đại cương</v>
          </cell>
          <cell r="D89">
            <v>2</v>
          </cell>
          <cell r="J89" t="str">
            <v>x</v>
          </cell>
          <cell r="R89" t="str">
            <v>x</v>
          </cell>
          <cell r="W89" t="str">
            <v>LTTN</v>
          </cell>
          <cell r="X89" t="str">
            <v>2 KTTN</v>
          </cell>
          <cell r="Y89" t="str">
            <v>TN</v>
          </cell>
          <cell r="AD89">
            <v>4</v>
          </cell>
          <cell r="AE89">
            <v>4</v>
          </cell>
        </row>
        <row r="90">
          <cell r="B90" t="str">
            <v>EL05</v>
          </cell>
          <cell r="C90" t="str">
            <v>Logic học</v>
          </cell>
          <cell r="D90">
            <v>3</v>
          </cell>
          <cell r="L90" t="str">
            <v>x</v>
          </cell>
          <cell r="Q90" t="str">
            <v>x</v>
          </cell>
          <cell r="T90" t="str">
            <v>x</v>
          </cell>
          <cell r="W90" t="str">
            <v>LTTN</v>
          </cell>
          <cell r="X90" t="str">
            <v>2 KTTN</v>
          </cell>
          <cell r="Y90" t="str">
            <v>TN</v>
          </cell>
          <cell r="AD90">
            <v>4</v>
          </cell>
          <cell r="AE90">
            <v>4</v>
          </cell>
        </row>
        <row r="91">
          <cell r="B91" t="str">
            <v>EL05</v>
          </cell>
          <cell r="C91" t="str">
            <v>Logic học</v>
          </cell>
          <cell r="D91">
            <v>2</v>
          </cell>
          <cell r="I91" t="str">
            <v>x</v>
          </cell>
          <cell r="W91" t="str">
            <v>LTTN</v>
          </cell>
          <cell r="X91" t="str">
            <v>2 KTTN</v>
          </cell>
          <cell r="Y91" t="str">
            <v>TN</v>
          </cell>
          <cell r="AD91">
            <v>4</v>
          </cell>
          <cell r="AE91">
            <v>4</v>
          </cell>
        </row>
        <row r="92">
          <cell r="B92" t="str">
            <v>BF13</v>
          </cell>
          <cell r="C92" t="str">
            <v>Pháp luật tài chính</v>
          </cell>
          <cell r="D92">
            <v>3</v>
          </cell>
          <cell r="G92" t="str">
            <v>x</v>
          </cell>
          <cell r="O92" t="str">
            <v>x</v>
          </cell>
          <cell r="W92" t="str">
            <v>LTTN</v>
          </cell>
          <cell r="X92" t="str">
            <v>BTN</v>
          </cell>
          <cell r="Y92" t="str">
            <v>TN</v>
          </cell>
          <cell r="AD92">
            <v>4</v>
          </cell>
          <cell r="AE92">
            <v>4</v>
          </cell>
        </row>
        <row r="93">
          <cell r="B93" t="str">
            <v>EL24</v>
          </cell>
          <cell r="C93" t="str">
            <v>Luật Tài chính</v>
          </cell>
          <cell r="D93">
            <v>3</v>
          </cell>
          <cell r="L93" t="str">
            <v>x</v>
          </cell>
          <cell r="Q93" t="str">
            <v>x</v>
          </cell>
          <cell r="T93" t="str">
            <v>x</v>
          </cell>
          <cell r="W93" t="str">
            <v>LTTN</v>
          </cell>
          <cell r="X93" t="str">
            <v>BTN</v>
          </cell>
          <cell r="Y93" t="str">
            <v>TN</v>
          </cell>
          <cell r="AD93">
            <v>4</v>
          </cell>
          <cell r="AE93">
            <v>4</v>
          </cell>
        </row>
        <row r="94">
          <cell r="B94" t="str">
            <v>EL24</v>
          </cell>
          <cell r="C94" t="str">
            <v>Luật Tài chính Việt Nam</v>
          </cell>
          <cell r="D94">
            <v>3</v>
          </cell>
          <cell r="I94" t="str">
            <v>x</v>
          </cell>
          <cell r="W94" t="str">
            <v>LTTN</v>
          </cell>
          <cell r="X94" t="str">
            <v>BTN</v>
          </cell>
          <cell r="Y94" t="str">
            <v>TN</v>
          </cell>
          <cell r="AD94">
            <v>4</v>
          </cell>
          <cell r="AE94">
            <v>4</v>
          </cell>
        </row>
        <row r="95">
          <cell r="B95" t="str">
            <v>BF10.1</v>
          </cell>
          <cell r="C95" t="str">
            <v>Toán cao cấp 2</v>
          </cell>
          <cell r="D95">
            <v>2</v>
          </cell>
          <cell r="O95" t="str">
            <v>x</v>
          </cell>
          <cell r="W95" t="str">
            <v>LTTN</v>
          </cell>
          <cell r="X95" t="str">
            <v>1 KTTN + 1 KTTL</v>
          </cell>
          <cell r="Y95" t="str">
            <v>TN</v>
          </cell>
          <cell r="AD95">
            <v>4</v>
          </cell>
          <cell r="AE95">
            <v>4</v>
          </cell>
        </row>
        <row r="96">
          <cell r="B96" t="str">
            <v>EG10.1c</v>
          </cell>
          <cell r="C96" t="str">
            <v>Giải tích 1</v>
          </cell>
          <cell r="D96">
            <v>3</v>
          </cell>
          <cell r="H96" t="str">
            <v>x</v>
          </cell>
          <cell r="P96" t="str">
            <v>x</v>
          </cell>
          <cell r="W96" t="str">
            <v>LTTN</v>
          </cell>
          <cell r="X96" t="str">
            <v>1 KTTN + 1 KTTL</v>
          </cell>
          <cell r="Y96" t="str">
            <v>TN</v>
          </cell>
          <cell r="AD96">
            <v>4</v>
          </cell>
          <cell r="AE96">
            <v>4</v>
          </cell>
        </row>
        <row r="97">
          <cell r="B97" t="str">
            <v>EG10.1ab</v>
          </cell>
          <cell r="C97" t="str">
            <v>Toán giải tích</v>
          </cell>
          <cell r="D97">
            <v>3</v>
          </cell>
          <cell r="E97" t="str">
            <v>x</v>
          </cell>
          <cell r="F97" t="str">
            <v>x</v>
          </cell>
          <cell r="W97" t="str">
            <v>LTTN</v>
          </cell>
          <cell r="X97" t="str">
            <v>1 KTTN + 1 KTTL</v>
          </cell>
          <cell r="Y97" t="str">
            <v>TN</v>
          </cell>
          <cell r="AD97">
            <v>4</v>
          </cell>
          <cell r="AE97">
            <v>4</v>
          </cell>
        </row>
        <row r="98">
          <cell r="B98" t="str">
            <v>EG10.1d</v>
          </cell>
          <cell r="C98" t="str">
            <v>Toán cao cấp 2</v>
          </cell>
          <cell r="D98">
            <v>2</v>
          </cell>
          <cell r="G98" t="str">
            <v>x</v>
          </cell>
          <cell r="W98" t="str">
            <v>LTTN</v>
          </cell>
          <cell r="X98" t="str">
            <v>1 KTTN + 1 KTTL</v>
          </cell>
          <cell r="Y98" t="str">
            <v>TN</v>
          </cell>
          <cell r="AD98">
            <v>4</v>
          </cell>
          <cell r="AE98">
            <v>4</v>
          </cell>
        </row>
        <row r="99">
          <cell r="B99" t="str">
            <v>EG08</v>
          </cell>
          <cell r="C99" t="str">
            <v>Soạn thảo văn bản</v>
          </cell>
          <cell r="D99">
            <v>2</v>
          </cell>
          <cell r="G99" t="str">
            <v>x</v>
          </cell>
          <cell r="O99" t="str">
            <v>x</v>
          </cell>
          <cell r="W99" t="str">
            <v>LTTN</v>
          </cell>
          <cell r="X99" t="str">
            <v>1 KTTN + 1 KTTL</v>
          </cell>
          <cell r="Y99" t="str">
            <v>TN</v>
          </cell>
          <cell r="AD99">
            <v>4</v>
          </cell>
          <cell r="AE99">
            <v>4</v>
          </cell>
        </row>
        <row r="100">
          <cell r="B100" t="str">
            <v>EG08</v>
          </cell>
          <cell r="C100" t="str">
            <v>Tiếng Việt và soạn thảo văn bản</v>
          </cell>
          <cell r="D100">
            <v>2</v>
          </cell>
          <cell r="E100" t="str">
            <v>x</v>
          </cell>
          <cell r="F100" t="str">
            <v>x</v>
          </cell>
          <cell r="W100" t="str">
            <v>LTTN</v>
          </cell>
          <cell r="X100" t="str">
            <v>1 KTTN + 1 KTTL</v>
          </cell>
          <cell r="Y100" t="str">
            <v>TN</v>
          </cell>
          <cell r="AD100">
            <v>4</v>
          </cell>
          <cell r="AE100">
            <v>4</v>
          </cell>
        </row>
        <row r="101">
          <cell r="B101" t="str">
            <v>EG48</v>
          </cell>
          <cell r="C101" t="str">
            <v>Soạn thảo văn bản hành chính</v>
          </cell>
          <cell r="D101">
            <v>3</v>
          </cell>
          <cell r="L101" t="str">
            <v>x</v>
          </cell>
          <cell r="Q101" t="str">
            <v>x</v>
          </cell>
          <cell r="T101" t="str">
            <v>x</v>
          </cell>
          <cell r="W101" t="str">
            <v>LTTN</v>
          </cell>
          <cell r="X101" t="str">
            <v>1 KTTN + 1 KTTL</v>
          </cell>
          <cell r="Y101" t="str">
            <v>TN</v>
          </cell>
          <cell r="AD101">
            <v>4</v>
          </cell>
          <cell r="AE101">
            <v>4</v>
          </cell>
        </row>
        <row r="102">
          <cell r="B102" t="str">
            <v>BF28</v>
          </cell>
          <cell r="C102" t="str">
            <v>Thanh toán quốc tế</v>
          </cell>
          <cell r="D102">
            <v>3</v>
          </cell>
          <cell r="O102" t="str">
            <v>x</v>
          </cell>
          <cell r="W102" t="str">
            <v>LTTN</v>
          </cell>
          <cell r="X102" t="str">
            <v>1 KTTN + 1 KTTL</v>
          </cell>
          <cell r="Y102" t="str">
            <v>TN</v>
          </cell>
          <cell r="AD102">
            <v>4</v>
          </cell>
          <cell r="AE102">
            <v>4</v>
          </cell>
        </row>
        <row r="103">
          <cell r="B103" t="str">
            <v>EG30</v>
          </cell>
          <cell r="C103" t="str">
            <v>Thanh toán quốc tế</v>
          </cell>
          <cell r="D103">
            <v>3</v>
          </cell>
          <cell r="G103" t="str">
            <v>x</v>
          </cell>
          <cell r="W103" t="str">
            <v>LTTN</v>
          </cell>
          <cell r="X103" t="str">
            <v>1 KTTN + 1 KTTL</v>
          </cell>
          <cell r="Y103" t="str">
            <v>TN</v>
          </cell>
          <cell r="AD103">
            <v>4</v>
          </cell>
          <cell r="AE103">
            <v>4</v>
          </cell>
        </row>
        <row r="104">
          <cell r="B104" t="str">
            <v>EG30</v>
          </cell>
          <cell r="C104" t="str">
            <v>Tín dụng và thanh toán quốc tế</v>
          </cell>
          <cell r="D104">
            <v>3</v>
          </cell>
          <cell r="M104" t="str">
            <v>x</v>
          </cell>
          <cell r="N104" t="str">
            <v>x</v>
          </cell>
          <cell r="W104" t="str">
            <v>LTTN</v>
          </cell>
          <cell r="X104" t="str">
            <v>1 KTTN + 1 KTTL</v>
          </cell>
          <cell r="Y104" t="str">
            <v>TN</v>
          </cell>
          <cell r="AD104">
            <v>4</v>
          </cell>
          <cell r="AE104">
            <v>4</v>
          </cell>
        </row>
        <row r="105">
          <cell r="B105" t="str">
            <v>EG30</v>
          </cell>
          <cell r="C105" t="str">
            <v>Tín dụng và thanh toán quốc tế</v>
          </cell>
          <cell r="D105">
            <v>2</v>
          </cell>
          <cell r="E105" t="str">
            <v>x</v>
          </cell>
          <cell r="W105" t="str">
            <v>LTTN</v>
          </cell>
          <cell r="X105" t="str">
            <v>1 KTTN + 1 KTTL</v>
          </cell>
          <cell r="Y105" t="str">
            <v>TN</v>
          </cell>
          <cell r="AD105">
            <v>4</v>
          </cell>
          <cell r="AE105">
            <v>4</v>
          </cell>
        </row>
        <row r="106">
          <cell r="B106" t="str">
            <v>EG30</v>
          </cell>
          <cell r="C106" t="str">
            <v>Thanh toán và tín dụng quốc tế</v>
          </cell>
          <cell r="D106">
            <v>2</v>
          </cell>
          <cell r="F106" t="str">
            <v>x</v>
          </cell>
          <cell r="W106" t="str">
            <v>LTTN</v>
          </cell>
          <cell r="X106" t="str">
            <v>1 KTTN + 1 KTTL</v>
          </cell>
          <cell r="Y106" t="str">
            <v>TN</v>
          </cell>
          <cell r="AD106">
            <v>4</v>
          </cell>
          <cell r="AE106">
            <v>4</v>
          </cell>
        </row>
        <row r="107">
          <cell r="B107" t="str">
            <v>AC22</v>
          </cell>
          <cell r="C107" t="str">
            <v>Tài chính doanh nghiệp</v>
          </cell>
          <cell r="D107">
            <v>3</v>
          </cell>
          <cell r="E107" t="str">
            <v>x</v>
          </cell>
          <cell r="M107" t="str">
            <v>x</v>
          </cell>
          <cell r="W107" t="str">
            <v>LTTN</v>
          </cell>
          <cell r="X107" t="str">
            <v>1 KTTN + 1 KTTL</v>
          </cell>
          <cell r="Y107" t="str">
            <v>TN</v>
          </cell>
          <cell r="AD107">
            <v>4</v>
          </cell>
          <cell r="AE107">
            <v>4</v>
          </cell>
        </row>
        <row r="108">
          <cell r="B108" t="str">
            <v>BA07</v>
          </cell>
          <cell r="C108" t="str">
            <v>Quản trị tài chính/ Tài chính doanh nghiệp</v>
          </cell>
          <cell r="D108">
            <v>3</v>
          </cell>
          <cell r="N108" t="str">
            <v>x</v>
          </cell>
          <cell r="W108" t="str">
            <v>LTTN</v>
          </cell>
          <cell r="X108" t="str">
            <v>1 KTTN + 1 KTTL</v>
          </cell>
          <cell r="Y108" t="str">
            <v>TN</v>
          </cell>
          <cell r="AD108">
            <v>4</v>
          </cell>
          <cell r="AE108">
            <v>4</v>
          </cell>
        </row>
        <row r="109">
          <cell r="B109" t="str">
            <v>BA07</v>
          </cell>
          <cell r="C109" t="str">
            <v xml:space="preserve">Quản trị tài chính </v>
          </cell>
          <cell r="D109">
            <v>3</v>
          </cell>
          <cell r="F109" t="str">
            <v>x</v>
          </cell>
          <cell r="W109" t="str">
            <v>LTTN</v>
          </cell>
          <cell r="X109" t="str">
            <v>2 KTTN</v>
          </cell>
          <cell r="Y109" t="str">
            <v>TN</v>
          </cell>
          <cell r="AD109">
            <v>4</v>
          </cell>
          <cell r="AE109">
            <v>4</v>
          </cell>
        </row>
        <row r="110">
          <cell r="B110" t="str">
            <v>BF24</v>
          </cell>
          <cell r="C110" t="str">
            <v>Tài chính doanh nghiệp I</v>
          </cell>
          <cell r="D110">
            <v>3</v>
          </cell>
          <cell r="G110" t="str">
            <v>x</v>
          </cell>
          <cell r="O110" t="str">
            <v>x</v>
          </cell>
          <cell r="W110" t="str">
            <v>LTTN</v>
          </cell>
          <cell r="X110" t="str">
            <v>1 KTTN + 1 KTTL</v>
          </cell>
          <cell r="Y110" t="str">
            <v>TN</v>
          </cell>
          <cell r="AD110">
            <v>4</v>
          </cell>
          <cell r="AE110">
            <v>4</v>
          </cell>
        </row>
        <row r="111">
          <cell r="B111" t="str">
            <v>HM20</v>
          </cell>
          <cell r="C111" t="str">
            <v>Quản trị tài chính</v>
          </cell>
          <cell r="D111">
            <v>2</v>
          </cell>
          <cell r="K111" t="str">
            <v>x</v>
          </cell>
          <cell r="S111" t="str">
            <v>x</v>
          </cell>
          <cell r="W111" t="str">
            <v>LTTN</v>
          </cell>
          <cell r="X111" t="str">
            <v>1 KTTN + 1 KTTL</v>
          </cell>
          <cell r="Y111" t="str">
            <v>TN</v>
          </cell>
          <cell r="AD111">
            <v>4</v>
          </cell>
          <cell r="AE111">
            <v>4</v>
          </cell>
        </row>
        <row r="112">
          <cell r="B112" t="str">
            <v>EC06</v>
          </cell>
          <cell r="C112" t="str">
            <v>Quản trị tài chính</v>
          </cell>
          <cell r="D112">
            <v>3</v>
          </cell>
          <cell r="U112" t="str">
            <v>x</v>
          </cell>
        </row>
        <row r="113">
          <cell r="B113" t="str">
            <v>HM59</v>
          </cell>
          <cell r="C113" t="str">
            <v>Quản trị tài chính</v>
          </cell>
          <cell r="D113">
            <v>3</v>
          </cell>
          <cell r="V113" t="str">
            <v>x</v>
          </cell>
        </row>
        <row r="114">
          <cell r="B114" t="str">
            <v>EL04</v>
          </cell>
          <cell r="C114" t="str">
            <v>Đại cương văn hóa Việt Nam</v>
          </cell>
          <cell r="D114">
            <v>3</v>
          </cell>
          <cell r="L114" t="str">
            <v>x</v>
          </cell>
          <cell r="Q114" t="str">
            <v>x</v>
          </cell>
          <cell r="T114" t="str">
            <v>x</v>
          </cell>
          <cell r="W114" t="str">
            <v>LTTN</v>
          </cell>
          <cell r="X114" t="str">
            <v>1 KTTN + 1 KTTL</v>
          </cell>
          <cell r="Y114" t="str">
            <v>TN</v>
          </cell>
          <cell r="AD114">
            <v>4</v>
          </cell>
          <cell r="AE114">
            <v>4</v>
          </cell>
        </row>
        <row r="115">
          <cell r="B115" t="str">
            <v>EL04</v>
          </cell>
          <cell r="C115" t="str">
            <v>Đại cương văn hóa Việt Nam</v>
          </cell>
          <cell r="D115">
            <v>2</v>
          </cell>
          <cell r="I115" t="str">
            <v>x</v>
          </cell>
          <cell r="W115" t="str">
            <v>LTTN</v>
          </cell>
          <cell r="X115" t="str">
            <v>1 KTTN + 1 KTTL</v>
          </cell>
          <cell r="Y115" t="str">
            <v>TN</v>
          </cell>
          <cell r="AD115">
            <v>4</v>
          </cell>
          <cell r="AE115">
            <v>4</v>
          </cell>
        </row>
        <row r="116">
          <cell r="B116" t="str">
            <v>EN01</v>
          </cell>
          <cell r="C116" t="str">
            <v>Cơ sở văn hóa Việt Nam</v>
          </cell>
          <cell r="D116">
            <v>2</v>
          </cell>
          <cell r="J116" t="str">
            <v>x</v>
          </cell>
          <cell r="R116" t="str">
            <v>x</v>
          </cell>
          <cell r="W116" t="str">
            <v>LTTN</v>
          </cell>
          <cell r="X116" t="str">
            <v>1 KTTN + 1 KTTL</v>
          </cell>
          <cell r="Y116" t="str">
            <v>TL</v>
          </cell>
          <cell r="AD116">
            <v>4</v>
          </cell>
          <cell r="AE116">
            <v>4</v>
          </cell>
        </row>
        <row r="117">
          <cell r="B117" t="str">
            <v>HM15</v>
          </cell>
          <cell r="C117" t="str">
            <v>Cơ sở văn hóa Việt Nam</v>
          </cell>
          <cell r="D117">
            <v>3</v>
          </cell>
          <cell r="K117" t="str">
            <v>x</v>
          </cell>
          <cell r="S117" t="str">
            <v>x</v>
          </cell>
          <cell r="V117" t="str">
            <v>x</v>
          </cell>
          <cell r="W117" t="str">
            <v>LTTN</v>
          </cell>
          <cell r="X117" t="str">
            <v>1 KTTN + 1 KTTL</v>
          </cell>
          <cell r="Y117" t="str">
            <v>TL</v>
          </cell>
          <cell r="AD117">
            <v>4</v>
          </cell>
          <cell r="AE117">
            <v>4</v>
          </cell>
        </row>
        <row r="118">
          <cell r="B118" t="str">
            <v>EG32</v>
          </cell>
          <cell r="C118" t="str">
            <v>Phân tích báo cáo tài chính</v>
          </cell>
          <cell r="D118">
            <v>3</v>
          </cell>
          <cell r="E118" t="str">
            <v>x</v>
          </cell>
          <cell r="F118" t="str">
            <v>x</v>
          </cell>
          <cell r="M118" t="str">
            <v>x</v>
          </cell>
          <cell r="N118" t="str">
            <v>x</v>
          </cell>
          <cell r="W118" t="str">
            <v>LTTN</v>
          </cell>
          <cell r="X118" t="str">
            <v>1 KTTN + 1 KTTL</v>
          </cell>
          <cell r="Y118" t="str">
            <v>TN</v>
          </cell>
          <cell r="AD118">
            <v>4</v>
          </cell>
          <cell r="AE118">
            <v>4</v>
          </cell>
        </row>
        <row r="119">
          <cell r="B119" t="str">
            <v>BF08</v>
          </cell>
          <cell r="C119" t="str">
            <v>Phân tích tài chính doanh nghiệp</v>
          </cell>
          <cell r="D119">
            <v>3</v>
          </cell>
          <cell r="G119" t="str">
            <v>x</v>
          </cell>
          <cell r="O119" t="str">
            <v>x</v>
          </cell>
          <cell r="W119" t="str">
            <v>LTTN</v>
          </cell>
          <cell r="X119" t="str">
            <v>1 KTTN + 1 KTTL</v>
          </cell>
          <cell r="Y119" t="str">
            <v>TN</v>
          </cell>
          <cell r="AD119">
            <v>4</v>
          </cell>
          <cell r="AE119">
            <v>4</v>
          </cell>
        </row>
        <row r="120">
          <cell r="B120" t="str">
            <v>BA06</v>
          </cell>
          <cell r="C120" t="str">
            <v>Quản trị học</v>
          </cell>
          <cell r="D120">
            <v>3</v>
          </cell>
          <cell r="F120" t="str">
            <v>x</v>
          </cell>
          <cell r="N120" t="str">
            <v>x</v>
          </cell>
          <cell r="W120" t="str">
            <v>LTTN</v>
          </cell>
          <cell r="X120" t="str">
            <v>2 KTTN</v>
          </cell>
          <cell r="Y120" t="str">
            <v>TN</v>
          </cell>
          <cell r="AD120">
            <v>4</v>
          </cell>
          <cell r="AE120">
            <v>4</v>
          </cell>
        </row>
        <row r="121">
          <cell r="B121" t="str">
            <v>HM08</v>
          </cell>
          <cell r="C121" t="str">
            <v>Quản trị học</v>
          </cell>
          <cell r="D121">
            <v>2</v>
          </cell>
          <cell r="K121" t="str">
            <v>x</v>
          </cell>
          <cell r="S121" t="str">
            <v>x</v>
          </cell>
          <cell r="V121" t="str">
            <v>x</v>
          </cell>
          <cell r="W121" t="str">
            <v>LTTN</v>
          </cell>
          <cell r="X121" t="str">
            <v>2 KTTN</v>
          </cell>
          <cell r="Y121" t="str">
            <v>TN</v>
          </cell>
          <cell r="AD121">
            <v>4</v>
          </cell>
          <cell r="AE121">
            <v>4</v>
          </cell>
        </row>
        <row r="122">
          <cell r="B122" t="str">
            <v>EC01</v>
          </cell>
          <cell r="C122" t="str">
            <v>Quản trị học</v>
          </cell>
          <cell r="D122">
            <v>3</v>
          </cell>
          <cell r="U122" t="str">
            <v>x</v>
          </cell>
          <cell r="W122" t="str">
            <v>LTTN</v>
          </cell>
          <cell r="X122" t="str">
            <v>2 KTTN</v>
          </cell>
          <cell r="Y122" t="str">
            <v>TN</v>
          </cell>
        </row>
        <row r="123">
          <cell r="B123" t="str">
            <v>BF18</v>
          </cell>
          <cell r="C123" t="str">
            <v>Kế toán doanh nghiệp</v>
          </cell>
          <cell r="D123">
            <v>3</v>
          </cell>
          <cell r="G123" t="str">
            <v>x</v>
          </cell>
          <cell r="O123" t="str">
            <v>x</v>
          </cell>
          <cell r="W123" t="str">
            <v>LTTN</v>
          </cell>
          <cell r="X123" t="str">
            <v>1 KTTN + 1 KTTL</v>
          </cell>
          <cell r="Y123" t="str">
            <v>TN</v>
          </cell>
          <cell r="AD123">
            <v>4</v>
          </cell>
          <cell r="AE123">
            <v>4</v>
          </cell>
        </row>
        <row r="124">
          <cell r="B124" t="str">
            <v>HM19</v>
          </cell>
          <cell r="C124" t="str">
            <v>Kế toán doanh nghiệp</v>
          </cell>
          <cell r="D124">
            <v>3</v>
          </cell>
          <cell r="K124" t="str">
            <v>x</v>
          </cell>
          <cell r="S124" t="str">
            <v>x</v>
          </cell>
          <cell r="W124" t="str">
            <v>LTTN</v>
          </cell>
          <cell r="X124" t="str">
            <v>1 KTTN + 1 KTTL</v>
          </cell>
          <cell r="Y124" t="str">
            <v>TN</v>
          </cell>
          <cell r="AD124">
            <v>4</v>
          </cell>
          <cell r="AE124">
            <v>4</v>
          </cell>
        </row>
        <row r="125">
          <cell r="B125" t="str">
            <v>BF10.3</v>
          </cell>
          <cell r="C125" t="str">
            <v>Toán cao cấp 1</v>
          </cell>
          <cell r="D125">
            <v>3</v>
          </cell>
          <cell r="O125" t="str">
            <v>x</v>
          </cell>
          <cell r="W125" t="str">
            <v>LTTN</v>
          </cell>
          <cell r="X125" t="str">
            <v>2 KTTN</v>
          </cell>
          <cell r="Y125" t="str">
            <v>TN</v>
          </cell>
          <cell r="AD125">
            <v>4</v>
          </cell>
          <cell r="AE125">
            <v>4</v>
          </cell>
        </row>
        <row r="126">
          <cell r="B126" t="str">
            <v>EG10.3</v>
          </cell>
          <cell r="C126" t="str">
            <v>Toán cao cấp 1</v>
          </cell>
          <cell r="D126">
            <v>3</v>
          </cell>
          <cell r="G126" t="str">
            <v>x</v>
          </cell>
          <cell r="W126" t="str">
            <v>LTTN</v>
          </cell>
          <cell r="X126" t="str">
            <v>2 KTTN</v>
          </cell>
          <cell r="Y126" t="str">
            <v>TN</v>
          </cell>
          <cell r="AD126">
            <v>4</v>
          </cell>
          <cell r="AE126">
            <v>4</v>
          </cell>
        </row>
        <row r="127">
          <cell r="B127" t="str">
            <v>EG10.3</v>
          </cell>
          <cell r="C127" t="str">
            <v>Đại số tuyến tính</v>
          </cell>
          <cell r="D127">
            <v>2</v>
          </cell>
          <cell r="E127" t="str">
            <v>x</v>
          </cell>
          <cell r="F127" t="str">
            <v>x</v>
          </cell>
          <cell r="W127" t="str">
            <v>LTTN</v>
          </cell>
          <cell r="X127" t="str">
            <v>2 KTTN</v>
          </cell>
          <cell r="Y127" t="str">
            <v>TN</v>
          </cell>
          <cell r="AD127">
            <v>4</v>
          </cell>
          <cell r="AE127">
            <v>4</v>
          </cell>
        </row>
        <row r="128">
          <cell r="B128" t="str">
            <v>IT10.3</v>
          </cell>
          <cell r="C128" t="str">
            <v>Đại số và hình giải tích</v>
          </cell>
          <cell r="D128">
            <v>3</v>
          </cell>
          <cell r="P128" t="str">
            <v>x</v>
          </cell>
          <cell r="W128" t="str">
            <v>LTTN</v>
          </cell>
          <cell r="X128" t="str">
            <v>2 KTTN</v>
          </cell>
          <cell r="Y128" t="str">
            <v>TN</v>
          </cell>
          <cell r="AD128">
            <v>4</v>
          </cell>
          <cell r="AE128">
            <v>4</v>
          </cell>
        </row>
        <row r="129">
          <cell r="B129" t="str">
            <v>EG10.3</v>
          </cell>
          <cell r="C129" t="str">
            <v>Đại số và hình giải tích</v>
          </cell>
          <cell r="D129">
            <v>3</v>
          </cell>
          <cell r="H129" t="str">
            <v>x</v>
          </cell>
          <cell r="W129" t="str">
            <v>LTTN</v>
          </cell>
          <cell r="X129" t="str">
            <v>2 KTTN</v>
          </cell>
          <cell r="Y129" t="str">
            <v>TN</v>
          </cell>
          <cell r="AD129">
            <v>4</v>
          </cell>
          <cell r="AE129">
            <v>4</v>
          </cell>
        </row>
        <row r="130">
          <cell r="B130" t="str">
            <v>EG39</v>
          </cell>
          <cell r="C130" t="str">
            <v>Tâm lý kinh doanh</v>
          </cell>
          <cell r="D130">
            <v>2</v>
          </cell>
          <cell r="E130" t="str">
            <v>x</v>
          </cell>
          <cell r="F130" t="str">
            <v>x</v>
          </cell>
          <cell r="M130" t="str">
            <v>x</v>
          </cell>
          <cell r="N130" t="str">
            <v>x</v>
          </cell>
          <cell r="O130" t="str">
            <v>x</v>
          </cell>
          <cell r="W130" t="str">
            <v>LTTN</v>
          </cell>
          <cell r="X130" t="str">
            <v>2 KTTN</v>
          </cell>
          <cell r="Y130" t="str">
            <v>TL</v>
          </cell>
          <cell r="AD130">
            <v>4</v>
          </cell>
          <cell r="AE130">
            <v>4</v>
          </cell>
        </row>
        <row r="131">
          <cell r="B131" t="str">
            <v>AC10</v>
          </cell>
          <cell r="C131" t="str">
            <v>Anh văn chuyên ngành 1</v>
          </cell>
          <cell r="D131">
            <v>3</v>
          </cell>
          <cell r="E131" t="str">
            <v>x</v>
          </cell>
          <cell r="M131" t="str">
            <v>x</v>
          </cell>
          <cell r="W131" t="str">
            <v>LTTN</v>
          </cell>
          <cell r="X131" t="str">
            <v>1 KTTN + 1 KTTL</v>
          </cell>
          <cell r="Y131" t="str">
            <v>TL</v>
          </cell>
          <cell r="AC131" t="str">
            <v>Thi offline: Làm trên đề</v>
          </cell>
          <cell r="AD131">
            <v>4</v>
          </cell>
          <cell r="AE131">
            <v>4</v>
          </cell>
        </row>
        <row r="132">
          <cell r="B132" t="str">
            <v>AC11</v>
          </cell>
          <cell r="C132" t="str">
            <v>Anh văn chuyên ngành 2</v>
          </cell>
          <cell r="D132">
            <v>3</v>
          </cell>
          <cell r="E132" t="str">
            <v>x</v>
          </cell>
          <cell r="M132" t="str">
            <v>x</v>
          </cell>
          <cell r="W132" t="str">
            <v>LTTN</v>
          </cell>
          <cell r="X132" t="str">
            <v>1 KTTN + 1 KTTL</v>
          </cell>
          <cell r="Y132" t="str">
            <v>TL</v>
          </cell>
          <cell r="AC132" t="str">
            <v>Thi offline: Làm trên đề</v>
          </cell>
          <cell r="AD132">
            <v>4</v>
          </cell>
          <cell r="AE132">
            <v>4</v>
          </cell>
        </row>
        <row r="133">
          <cell r="B133" t="str">
            <v>AC09</v>
          </cell>
          <cell r="C133" t="str">
            <v>Tin học ứng dụng trong kế toán</v>
          </cell>
          <cell r="D133">
            <v>3</v>
          </cell>
          <cell r="E133" t="str">
            <v>x</v>
          </cell>
          <cell r="M133" t="str">
            <v>x</v>
          </cell>
          <cell r="W133" t="str">
            <v>LTTN</v>
          </cell>
          <cell r="X133" t="str">
            <v>1 KTTN + 1 KTTL</v>
          </cell>
          <cell r="Y133" t="str">
            <v>TN</v>
          </cell>
          <cell r="AD133">
            <v>4</v>
          </cell>
          <cell r="AE133">
            <v>4</v>
          </cell>
        </row>
        <row r="134">
          <cell r="B134" t="str">
            <v>AC01</v>
          </cell>
          <cell r="C134" t="str">
            <v>Kế toán tài chính I</v>
          </cell>
          <cell r="D134">
            <v>4</v>
          </cell>
          <cell r="E134" t="str">
            <v>x</v>
          </cell>
          <cell r="M134" t="str">
            <v>x</v>
          </cell>
          <cell r="W134" t="str">
            <v>LTTN</v>
          </cell>
          <cell r="X134" t="str">
            <v>1 KTTN + 1 KTTL</v>
          </cell>
          <cell r="Y134" t="str">
            <v>TL</v>
          </cell>
          <cell r="AD134">
            <v>4</v>
          </cell>
          <cell r="AE134">
            <v>4</v>
          </cell>
        </row>
        <row r="135">
          <cell r="B135" t="str">
            <v>AC02</v>
          </cell>
          <cell r="C135" t="str">
            <v>Kế toán tài chính II</v>
          </cell>
          <cell r="D135">
            <v>4</v>
          </cell>
          <cell r="E135" t="str">
            <v>x</v>
          </cell>
          <cell r="M135" t="str">
            <v>x</v>
          </cell>
          <cell r="W135" t="str">
            <v>LTTN</v>
          </cell>
          <cell r="X135" t="str">
            <v>1 KTTN + 1 KTTL</v>
          </cell>
          <cell r="Y135" t="str">
            <v>TL</v>
          </cell>
          <cell r="AD135">
            <v>4</v>
          </cell>
          <cell r="AE135">
            <v>4</v>
          </cell>
        </row>
        <row r="136">
          <cell r="B136" t="str">
            <v>AC03</v>
          </cell>
          <cell r="C136" t="str">
            <v>Kế toán tài chính III</v>
          </cell>
          <cell r="D136">
            <v>3</v>
          </cell>
          <cell r="E136" t="str">
            <v>x</v>
          </cell>
          <cell r="M136" t="str">
            <v>x</v>
          </cell>
          <cell r="W136" t="str">
            <v>LTTN</v>
          </cell>
          <cell r="X136" t="str">
            <v>1 KTTN + 1 KTTL</v>
          </cell>
          <cell r="Y136" t="str">
            <v>TL</v>
          </cell>
          <cell r="AD136">
            <v>4</v>
          </cell>
          <cell r="AE136">
            <v>4</v>
          </cell>
        </row>
        <row r="137">
          <cell r="B137" t="str">
            <v>EG27</v>
          </cell>
          <cell r="C137" t="str">
            <v>Kế toán công ty</v>
          </cell>
          <cell r="D137">
            <v>3</v>
          </cell>
          <cell r="M137" t="str">
            <v>x</v>
          </cell>
          <cell r="W137" t="str">
            <v>LTTN</v>
          </cell>
          <cell r="X137" t="str">
            <v>1 KTTN + 1 KTTL</v>
          </cell>
          <cell r="Y137" t="str">
            <v>TN</v>
          </cell>
          <cell r="AD137">
            <v>4</v>
          </cell>
          <cell r="AE137">
            <v>4</v>
          </cell>
        </row>
        <row r="138">
          <cell r="B138" t="str">
            <v>EG27</v>
          </cell>
          <cell r="C138" t="str">
            <v xml:space="preserve">Kế toán công ty </v>
          </cell>
          <cell r="D138">
            <v>2</v>
          </cell>
          <cell r="E138" t="str">
            <v>x</v>
          </cell>
          <cell r="W138" t="str">
            <v>LTTN</v>
          </cell>
          <cell r="X138" t="str">
            <v>1 KTTN + 1 KTTL</v>
          </cell>
          <cell r="Y138" t="str">
            <v>TN</v>
          </cell>
          <cell r="AD138">
            <v>4</v>
          </cell>
          <cell r="AE138">
            <v>4</v>
          </cell>
        </row>
        <row r="139">
          <cell r="B139" t="str">
            <v>AC27</v>
          </cell>
          <cell r="C139" t="str">
            <v>Tổ chức thông tin kế toán</v>
          </cell>
          <cell r="D139">
            <v>3</v>
          </cell>
          <cell r="M139" t="str">
            <v>x</v>
          </cell>
          <cell r="W139" t="str">
            <v>LTTN</v>
          </cell>
          <cell r="X139" t="str">
            <v>KTTN</v>
          </cell>
          <cell r="Y139" t="str">
            <v>TL</v>
          </cell>
          <cell r="AD139">
            <v>4</v>
          </cell>
          <cell r="AE139">
            <v>4</v>
          </cell>
        </row>
        <row r="140">
          <cell r="B140" t="str">
            <v>AC05</v>
          </cell>
          <cell r="C140" t="str">
            <v>Tổ chức công tác kế toán</v>
          </cell>
          <cell r="D140">
            <v>3</v>
          </cell>
          <cell r="E140" t="str">
            <v>x</v>
          </cell>
          <cell r="W140" t="str">
            <v>LTTN</v>
          </cell>
          <cell r="X140" t="str">
            <v>1 KTTN + 1 KTTL</v>
          </cell>
          <cell r="Y140" t="str">
            <v>TN</v>
          </cell>
          <cell r="AD140">
            <v>4</v>
          </cell>
          <cell r="AE140">
            <v>4</v>
          </cell>
        </row>
        <row r="141">
          <cell r="B141" t="str">
            <v>AC04</v>
          </cell>
          <cell r="C141" t="str">
            <v>Kế toán hành chính sự nghiệp</v>
          </cell>
          <cell r="D141">
            <v>3</v>
          </cell>
          <cell r="E141" t="str">
            <v>x</v>
          </cell>
          <cell r="M141" t="str">
            <v>x</v>
          </cell>
          <cell r="W141" t="str">
            <v>LTTN</v>
          </cell>
          <cell r="X141" t="str">
            <v>2 KTTN</v>
          </cell>
          <cell r="Y141" t="str">
            <v>TN</v>
          </cell>
          <cell r="AD141">
            <v>4</v>
          </cell>
          <cell r="AE141">
            <v>4</v>
          </cell>
        </row>
        <row r="142">
          <cell r="B142" t="str">
            <v>AC07</v>
          </cell>
          <cell r="C142" t="str">
            <v>Kế toán thuế</v>
          </cell>
          <cell r="D142">
            <v>2</v>
          </cell>
          <cell r="E142" t="str">
            <v>x</v>
          </cell>
          <cell r="M142" t="str">
            <v>x</v>
          </cell>
          <cell r="W142" t="str">
            <v>LTTN</v>
          </cell>
          <cell r="X142" t="str">
            <v>1 KTTN + 1 KTTL</v>
          </cell>
          <cell r="Y142" t="str">
            <v>TN</v>
          </cell>
          <cell r="AD142">
            <v>4</v>
          </cell>
          <cell r="AE142">
            <v>4</v>
          </cell>
        </row>
        <row r="143">
          <cell r="B143" t="str">
            <v>AC13</v>
          </cell>
          <cell r="C143" t="str">
            <v>Thực tập tốt nghiệp</v>
          </cell>
          <cell r="D143">
            <v>5</v>
          </cell>
          <cell r="M143" t="str">
            <v>x</v>
          </cell>
          <cell r="W143" t="str">
            <v>SPL1/SPL2</v>
          </cell>
          <cell r="Y143" t="str">
            <v>BCHC</v>
          </cell>
        </row>
        <row r="144">
          <cell r="B144" t="str">
            <v>AC13</v>
          </cell>
          <cell r="C144" t="str">
            <v>Thực tập nghề nghiệp</v>
          </cell>
          <cell r="D144">
            <v>5</v>
          </cell>
          <cell r="E144" t="str">
            <v>x</v>
          </cell>
          <cell r="W144" t="str">
            <v>SPL1/SPL2</v>
          </cell>
          <cell r="Y144" t="str">
            <v>BCHC</v>
          </cell>
        </row>
        <row r="145">
          <cell r="B145" t="str">
            <v>BA18</v>
          </cell>
          <cell r="C145" t="str">
            <v>Anh văn chuyên ngành I</v>
          </cell>
          <cell r="D145">
            <v>3</v>
          </cell>
          <cell r="F145" t="str">
            <v>x</v>
          </cell>
          <cell r="N145" t="str">
            <v>x</v>
          </cell>
          <cell r="W145" t="str">
            <v>LTTN</v>
          </cell>
          <cell r="X145" t="str">
            <v>1 KTTN + 1 KTTL</v>
          </cell>
          <cell r="Y145" t="str">
            <v>TL</v>
          </cell>
          <cell r="AC145" t="str">
            <v>Thi offline: Làm trên đề</v>
          </cell>
          <cell r="AD145">
            <v>4</v>
          </cell>
          <cell r="AE145">
            <v>4</v>
          </cell>
        </row>
        <row r="146">
          <cell r="B146" t="str">
            <v>BA19</v>
          </cell>
          <cell r="C146" t="str">
            <v>Anh văn chuyên ngành II</v>
          </cell>
          <cell r="D146">
            <v>3</v>
          </cell>
          <cell r="F146" t="str">
            <v>x</v>
          </cell>
          <cell r="N146" t="str">
            <v>x</v>
          </cell>
          <cell r="W146" t="str">
            <v>LTTN</v>
          </cell>
          <cell r="X146" t="str">
            <v>1 KTTN + 1 KTTL</v>
          </cell>
          <cell r="Y146" t="str">
            <v>TL</v>
          </cell>
          <cell r="AC146" t="str">
            <v>Thi offline: Làm trên đề</v>
          </cell>
          <cell r="AD146">
            <v>4</v>
          </cell>
          <cell r="AE146">
            <v>4</v>
          </cell>
        </row>
        <row r="147">
          <cell r="B147" t="str">
            <v>BA03</v>
          </cell>
          <cell r="C147" t="str">
            <v>Kinh tế môi trường</v>
          </cell>
          <cell r="D147">
            <v>3</v>
          </cell>
          <cell r="N147" t="str">
            <v>x</v>
          </cell>
          <cell r="W147" t="str">
            <v>LTTN</v>
          </cell>
          <cell r="X147" t="str">
            <v>1 KTTN + 1 KTTL</v>
          </cell>
          <cell r="Y147" t="str">
            <v>TN</v>
          </cell>
          <cell r="AD147">
            <v>4</v>
          </cell>
          <cell r="AE147">
            <v>4</v>
          </cell>
        </row>
        <row r="148">
          <cell r="B148" t="str">
            <v>BA03</v>
          </cell>
          <cell r="C148" t="str">
            <v>Kinh tế môi trường</v>
          </cell>
          <cell r="D148">
            <v>2</v>
          </cell>
          <cell r="F148" t="str">
            <v>x</v>
          </cell>
          <cell r="W148" t="str">
            <v>LTTN</v>
          </cell>
          <cell r="X148" t="str">
            <v>1 KTTN + 1 KTTL</v>
          </cell>
          <cell r="Y148" t="str">
            <v>TN</v>
          </cell>
          <cell r="AD148">
            <v>4</v>
          </cell>
          <cell r="AE148">
            <v>4</v>
          </cell>
        </row>
        <row r="149">
          <cell r="B149" t="str">
            <v>BA02</v>
          </cell>
          <cell r="C149" t="str">
            <v>Quản lý nhà nước về kinh tế</v>
          </cell>
          <cell r="D149">
            <v>3</v>
          </cell>
          <cell r="N149" t="str">
            <v>x</v>
          </cell>
          <cell r="W149" t="str">
            <v>LTTN</v>
          </cell>
          <cell r="X149" t="str">
            <v>1 KTTN + 1 KTTL</v>
          </cell>
          <cell r="Y149" t="str">
            <v>TN</v>
          </cell>
          <cell r="AD149">
            <v>4</v>
          </cell>
          <cell r="AE149">
            <v>4</v>
          </cell>
        </row>
        <row r="150">
          <cell r="B150" t="str">
            <v>EC13</v>
          </cell>
          <cell r="C150" t="str">
            <v>Quản lý nhà nước về kinh tế</v>
          </cell>
          <cell r="D150">
            <v>3</v>
          </cell>
          <cell r="U150" t="str">
            <v>x</v>
          </cell>
        </row>
        <row r="151">
          <cell r="B151" t="str">
            <v>BA02</v>
          </cell>
          <cell r="C151" t="str">
            <v>Quản lý nhà nước về kinh tế</v>
          </cell>
          <cell r="D151">
            <v>2</v>
          </cell>
          <cell r="F151" t="str">
            <v>x</v>
          </cell>
          <cell r="W151" t="str">
            <v>LTTN</v>
          </cell>
          <cell r="X151" t="str">
            <v>1 KTTN + 1 KTTL</v>
          </cell>
          <cell r="Y151" t="str">
            <v>TN</v>
          </cell>
          <cell r="AD151">
            <v>4</v>
          </cell>
          <cell r="AE151">
            <v>4</v>
          </cell>
        </row>
        <row r="152">
          <cell r="B152" t="str">
            <v>BA17</v>
          </cell>
          <cell r="C152" t="str">
            <v>Trò chơi kinh doanh</v>
          </cell>
          <cell r="D152">
            <v>3</v>
          </cell>
          <cell r="N152" t="str">
            <v>x</v>
          </cell>
          <cell r="W152" t="str">
            <v>LTTN</v>
          </cell>
          <cell r="X152" t="str">
            <v>1 KTTN + 1 KTTL</v>
          </cell>
          <cell r="Y152" t="str">
            <v>TN</v>
          </cell>
          <cell r="AD152">
            <v>4</v>
          </cell>
          <cell r="AE152">
            <v>4</v>
          </cell>
        </row>
        <row r="153">
          <cell r="B153" t="str">
            <v>BA17</v>
          </cell>
          <cell r="C153" t="str">
            <v>Trò chơi kinh doanh</v>
          </cell>
          <cell r="D153">
            <v>2</v>
          </cell>
          <cell r="F153" t="str">
            <v>x</v>
          </cell>
          <cell r="W153" t="str">
            <v>LTTN</v>
          </cell>
          <cell r="X153" t="str">
            <v>1 KTTN + 1 KTTL</v>
          </cell>
          <cell r="Y153" t="str">
            <v>TN</v>
          </cell>
          <cell r="AD153">
            <v>4</v>
          </cell>
          <cell r="AE153">
            <v>4</v>
          </cell>
        </row>
        <row r="154">
          <cell r="B154" t="str">
            <v>BA09</v>
          </cell>
          <cell r="C154" t="str">
            <v>Quản trị nhân lực</v>
          </cell>
          <cell r="D154">
            <v>3</v>
          </cell>
          <cell r="F154" t="str">
            <v>x</v>
          </cell>
          <cell r="N154" t="str">
            <v>x</v>
          </cell>
          <cell r="W154" t="str">
            <v>LTTN</v>
          </cell>
          <cell r="X154" t="str">
            <v>2 KTTN</v>
          </cell>
          <cell r="Y154" t="str">
            <v>TN</v>
          </cell>
          <cell r="AD154">
            <v>4</v>
          </cell>
          <cell r="AE154">
            <v>4</v>
          </cell>
        </row>
        <row r="155">
          <cell r="B155" t="str">
            <v>EC05</v>
          </cell>
          <cell r="C155" t="str">
            <v>Quản trị nhân lực</v>
          </cell>
          <cell r="D155">
            <v>3</v>
          </cell>
          <cell r="U155" t="str">
            <v>x</v>
          </cell>
          <cell r="W155" t="str">
            <v>LTTN</v>
          </cell>
          <cell r="X155" t="str">
            <v>2 KTTN</v>
          </cell>
          <cell r="Y155" t="str">
            <v>TN</v>
          </cell>
        </row>
        <row r="156">
          <cell r="B156" t="str">
            <v>HM58</v>
          </cell>
          <cell r="C156" t="str">
            <v>Quản trị nhân lực</v>
          </cell>
          <cell r="D156">
            <v>2</v>
          </cell>
          <cell r="V156" t="str">
            <v>x</v>
          </cell>
        </row>
        <row r="157">
          <cell r="B157" t="str">
            <v>BA08</v>
          </cell>
          <cell r="C157" t="str">
            <v>Quản trị chiến lược</v>
          </cell>
          <cell r="D157">
            <v>3</v>
          </cell>
          <cell r="F157" t="str">
            <v>x</v>
          </cell>
          <cell r="N157" t="str">
            <v>x</v>
          </cell>
          <cell r="W157" t="str">
            <v>LTTN</v>
          </cell>
          <cell r="X157" t="str">
            <v>1 KTTN + 1 KTTL</v>
          </cell>
          <cell r="Y157" t="str">
            <v>TN</v>
          </cell>
          <cell r="AD157">
            <v>4</v>
          </cell>
          <cell r="AE157">
            <v>4</v>
          </cell>
        </row>
        <row r="158">
          <cell r="B158" t="str">
            <v>EC04</v>
          </cell>
          <cell r="C158" t="str">
            <v>Quản trị chiến lược</v>
          </cell>
          <cell r="D158">
            <v>3</v>
          </cell>
          <cell r="U158" t="str">
            <v>x</v>
          </cell>
          <cell r="W158" t="str">
            <v>LTTN</v>
          </cell>
          <cell r="X158" t="str">
            <v>1 KTTN + 1 KTTL</v>
          </cell>
          <cell r="Y158" t="str">
            <v>TN</v>
          </cell>
        </row>
        <row r="159">
          <cell r="B159" t="str">
            <v>BA10</v>
          </cell>
          <cell r="C159" t="str">
            <v>Quản trị sản xuất</v>
          </cell>
          <cell r="D159">
            <v>3</v>
          </cell>
          <cell r="F159" t="str">
            <v>x</v>
          </cell>
          <cell r="N159" t="str">
            <v>x</v>
          </cell>
          <cell r="W159" t="str">
            <v>LTTN</v>
          </cell>
          <cell r="X159" t="str">
            <v>1 KTTN + 1 KTTL</v>
          </cell>
          <cell r="Y159" t="str">
            <v>TN</v>
          </cell>
          <cell r="AD159">
            <v>4</v>
          </cell>
          <cell r="AE159">
            <v>4</v>
          </cell>
        </row>
        <row r="160">
          <cell r="B160" t="str">
            <v>BA11</v>
          </cell>
          <cell r="C160" t="str">
            <v>Quản trị chất lượng</v>
          </cell>
          <cell r="D160">
            <v>3</v>
          </cell>
          <cell r="F160" t="str">
            <v>x</v>
          </cell>
          <cell r="N160" t="str">
            <v>x</v>
          </cell>
          <cell r="W160" t="str">
            <v>LTTN</v>
          </cell>
          <cell r="X160" t="str">
            <v>1 KTTN + 1 KTTL</v>
          </cell>
          <cell r="Y160" t="str">
            <v>TN</v>
          </cell>
          <cell r="AD160">
            <v>4</v>
          </cell>
          <cell r="AE160">
            <v>4</v>
          </cell>
        </row>
        <row r="161">
          <cell r="B161" t="str">
            <v>EC11</v>
          </cell>
          <cell r="C161" t="str">
            <v>Quản trị chất lượng</v>
          </cell>
          <cell r="D161">
            <v>3</v>
          </cell>
          <cell r="U161" t="str">
            <v>x</v>
          </cell>
        </row>
        <row r="162">
          <cell r="B162" t="str">
            <v>BA20</v>
          </cell>
          <cell r="C162" t="str">
            <v>Thực tập tốt nghiệp</v>
          </cell>
          <cell r="D162">
            <v>5</v>
          </cell>
          <cell r="N162" t="str">
            <v>x</v>
          </cell>
          <cell r="W162" t="str">
            <v>SPL1/SPL2</v>
          </cell>
          <cell r="Y162" t="str">
            <v>BCHC</v>
          </cell>
        </row>
        <row r="163">
          <cell r="B163" t="str">
            <v>BA20</v>
          </cell>
          <cell r="C163" t="str">
            <v>Thực tập nghề nghiệp</v>
          </cell>
          <cell r="D163">
            <v>5</v>
          </cell>
          <cell r="F163" t="str">
            <v>x</v>
          </cell>
          <cell r="W163" t="str">
            <v>SPL1/SPL2</v>
          </cell>
          <cell r="Y163" t="str">
            <v>BCHC</v>
          </cell>
        </row>
        <row r="164">
          <cell r="B164" t="str">
            <v>BA15</v>
          </cell>
          <cell r="C164" t="str">
            <v>Tin học ứng dụng trong quản trị</v>
          </cell>
          <cell r="D164">
            <v>3</v>
          </cell>
          <cell r="N164" t="str">
            <v>x</v>
          </cell>
          <cell r="W164" t="str">
            <v>LTTN</v>
          </cell>
          <cell r="X164" t="str">
            <v>1 KTTN + 1 KTTL</v>
          </cell>
          <cell r="Y164" t="str">
            <v>TN</v>
          </cell>
          <cell r="AD164">
            <v>4</v>
          </cell>
          <cell r="AE164">
            <v>4</v>
          </cell>
        </row>
        <row r="165">
          <cell r="B165" t="str">
            <v>BA15</v>
          </cell>
          <cell r="C165" t="str">
            <v>Tin học ứng dụng trong quản trị</v>
          </cell>
          <cell r="D165">
            <v>2</v>
          </cell>
          <cell r="F165" t="str">
            <v>x</v>
          </cell>
          <cell r="W165" t="str">
            <v>LTTN</v>
          </cell>
          <cell r="X165" t="str">
            <v>1 KTTN + 1 KTTL</v>
          </cell>
          <cell r="Y165" t="str">
            <v>TN</v>
          </cell>
          <cell r="AD165">
            <v>4</v>
          </cell>
          <cell r="AE165">
            <v>4</v>
          </cell>
        </row>
        <row r="166">
          <cell r="B166" t="str">
            <v>BF10</v>
          </cell>
          <cell r="C166" t="str">
            <v>Tiếng anh chuyên ngành</v>
          </cell>
          <cell r="D166">
            <v>3</v>
          </cell>
          <cell r="G166" t="str">
            <v>x</v>
          </cell>
          <cell r="O166" t="str">
            <v>x</v>
          </cell>
          <cell r="W166" t="str">
            <v>LTTN</v>
          </cell>
          <cell r="X166" t="str">
            <v>2 KTTN</v>
          </cell>
          <cell r="Y166" t="str">
            <v>TL</v>
          </cell>
          <cell r="AC166" t="str">
            <v>Thi offline: Làm trên đề</v>
          </cell>
          <cell r="AD166">
            <v>4</v>
          </cell>
          <cell r="AE166">
            <v>4</v>
          </cell>
        </row>
        <row r="167">
          <cell r="B167" t="str">
            <v>BF09</v>
          </cell>
          <cell r="C167" t="str">
            <v>Tin học ứng dụng</v>
          </cell>
          <cell r="D167">
            <v>3</v>
          </cell>
          <cell r="G167" t="str">
            <v>x</v>
          </cell>
          <cell r="O167" t="str">
            <v>x</v>
          </cell>
          <cell r="W167" t="str">
            <v>LTTN</v>
          </cell>
          <cell r="X167" t="str">
            <v>1 KTTN + 1 KTTL</v>
          </cell>
          <cell r="Y167" t="str">
            <v>TN</v>
          </cell>
          <cell r="AD167">
            <v>4</v>
          </cell>
          <cell r="AE167">
            <v>4</v>
          </cell>
        </row>
        <row r="168">
          <cell r="B168" t="str">
            <v>BF03</v>
          </cell>
          <cell r="C168" t="str">
            <v>Phân tích tài chính dự án</v>
          </cell>
          <cell r="D168">
            <v>3</v>
          </cell>
          <cell r="G168" t="str">
            <v>x</v>
          </cell>
          <cell r="O168" t="str">
            <v>x</v>
          </cell>
          <cell r="W168" t="str">
            <v>LTTN</v>
          </cell>
          <cell r="X168" t="str">
            <v>1 KTTN + 1 KTTL</v>
          </cell>
          <cell r="Y168" t="str">
            <v>TN</v>
          </cell>
          <cell r="AD168">
            <v>4</v>
          </cell>
          <cell r="AE168">
            <v>4</v>
          </cell>
        </row>
        <row r="169">
          <cell r="B169" t="str">
            <v>BF07</v>
          </cell>
          <cell r="C169" t="str">
            <v>Tài chính doanh nghiệp II</v>
          </cell>
          <cell r="D169">
            <v>3</v>
          </cell>
          <cell r="G169" t="str">
            <v>x</v>
          </cell>
          <cell r="O169" t="str">
            <v>x</v>
          </cell>
          <cell r="W169" t="str">
            <v>LTTN</v>
          </cell>
          <cell r="X169" t="str">
            <v>1 KTTN + 1 KTTL</v>
          </cell>
          <cell r="Y169" t="str">
            <v>TN</v>
          </cell>
          <cell r="AD169">
            <v>4</v>
          </cell>
          <cell r="AE169">
            <v>4</v>
          </cell>
        </row>
        <row r="170">
          <cell r="B170" t="str">
            <v>BF01</v>
          </cell>
          <cell r="C170" t="str">
            <v>Tài chính quốc tế</v>
          </cell>
          <cell r="D170">
            <v>3</v>
          </cell>
          <cell r="G170" t="str">
            <v>x</v>
          </cell>
          <cell r="O170" t="str">
            <v>x</v>
          </cell>
          <cell r="W170" t="str">
            <v>LTTN</v>
          </cell>
          <cell r="X170" t="str">
            <v>1 KTTN + 1 KTTL</v>
          </cell>
          <cell r="Y170" t="str">
            <v>TN</v>
          </cell>
          <cell r="AD170">
            <v>4</v>
          </cell>
          <cell r="AE170">
            <v>4</v>
          </cell>
        </row>
        <row r="171">
          <cell r="B171" t="str">
            <v>BF15</v>
          </cell>
          <cell r="C171" t="str">
            <v>Hoạt động của hệ thống tài chính Việt Nam</v>
          </cell>
          <cell r="D171">
            <v>2</v>
          </cell>
          <cell r="G171" t="str">
            <v>x</v>
          </cell>
          <cell r="O171" t="str">
            <v>x</v>
          </cell>
          <cell r="W171" t="str">
            <v>LTTN</v>
          </cell>
          <cell r="X171" t="str">
            <v>1 KTTN + 1 KTTL</v>
          </cell>
          <cell r="Y171" t="str">
            <v>TN</v>
          </cell>
          <cell r="AD171">
            <v>4</v>
          </cell>
          <cell r="AE171">
            <v>4</v>
          </cell>
        </row>
        <row r="172">
          <cell r="B172" t="str">
            <v>BF06</v>
          </cell>
          <cell r="C172" t="str">
            <v>Tín dụng ngân hàng</v>
          </cell>
          <cell r="D172">
            <v>3</v>
          </cell>
          <cell r="G172" t="str">
            <v>x</v>
          </cell>
          <cell r="O172" t="str">
            <v>x</v>
          </cell>
          <cell r="W172" t="str">
            <v>LTTN</v>
          </cell>
          <cell r="X172" t="str">
            <v>1 KTTN + 1 KTTL</v>
          </cell>
          <cell r="Y172" t="str">
            <v>TN</v>
          </cell>
          <cell r="AD172">
            <v>4</v>
          </cell>
          <cell r="AE172">
            <v>4</v>
          </cell>
        </row>
        <row r="173">
          <cell r="B173" t="str">
            <v>BF12</v>
          </cell>
          <cell r="C173" t="str">
            <v>Báo cáo thực tập tốt nghiệp</v>
          </cell>
          <cell r="D173">
            <v>8</v>
          </cell>
          <cell r="G173" t="str">
            <v>x</v>
          </cell>
          <cell r="O173" t="str">
            <v>x</v>
          </cell>
          <cell r="W173" t="str">
            <v>SPL1/SPL2</v>
          </cell>
          <cell r="Y173" t="str">
            <v>BCHC</v>
          </cell>
        </row>
        <row r="174">
          <cell r="B174" t="str">
            <v>BF04</v>
          </cell>
          <cell r="C174" t="str">
            <v>Đề án môn học</v>
          </cell>
          <cell r="D174">
            <v>3</v>
          </cell>
          <cell r="G174" t="str">
            <v>x</v>
          </cell>
          <cell r="O174" t="str">
            <v>x</v>
          </cell>
          <cell r="Y174" t="str">
            <v>Chấm Đề án
(100%)</v>
          </cell>
        </row>
        <row r="175">
          <cell r="B175" t="str">
            <v>EG10.2</v>
          </cell>
          <cell r="C175" t="str">
            <v>Giải tích 2</v>
          </cell>
          <cell r="D175">
            <v>3</v>
          </cell>
          <cell r="H175" t="str">
            <v>x</v>
          </cell>
          <cell r="P175" t="str">
            <v>x</v>
          </cell>
          <cell r="W175" t="str">
            <v>LTTN</v>
          </cell>
          <cell r="X175" t="str">
            <v>1 KTTN + 1 KTTL</v>
          </cell>
          <cell r="Y175" t="str">
            <v>TN</v>
          </cell>
          <cell r="AD175">
            <v>4</v>
          </cell>
          <cell r="AE175">
            <v>4</v>
          </cell>
        </row>
        <row r="176">
          <cell r="B176" t="str">
            <v>IT01.1</v>
          </cell>
          <cell r="C176" t="str">
            <v>Tiếng anh chuyên ngành</v>
          </cell>
          <cell r="D176">
            <v>3</v>
          </cell>
          <cell r="H176" t="str">
            <v>x</v>
          </cell>
          <cell r="P176" t="str">
            <v>x</v>
          </cell>
          <cell r="W176" t="str">
            <v>LTTN</v>
          </cell>
          <cell r="X176" t="str">
            <v>1 KTTN + 1 KTTL</v>
          </cell>
          <cell r="Y176" t="str">
            <v>TL</v>
          </cell>
          <cell r="AC176" t="str">
            <v>Thi offline: Làm trên đề</v>
          </cell>
          <cell r="AD176">
            <v>4</v>
          </cell>
          <cell r="AE176">
            <v>4</v>
          </cell>
        </row>
        <row r="177">
          <cell r="B177" t="str">
            <v>IT01.2</v>
          </cell>
          <cell r="C177" t="str">
            <v>Kỹ thuật điện tử số</v>
          </cell>
          <cell r="D177">
            <v>3</v>
          </cell>
          <cell r="H177" t="str">
            <v>x</v>
          </cell>
          <cell r="P177" t="str">
            <v>x</v>
          </cell>
          <cell r="W177" t="str">
            <v>LTTN</v>
          </cell>
          <cell r="X177" t="str">
            <v>1 KTTN + 1 KTTL</v>
          </cell>
          <cell r="Y177" t="str">
            <v>TN</v>
          </cell>
          <cell r="AD177">
            <v>4</v>
          </cell>
          <cell r="AE177">
            <v>4</v>
          </cell>
        </row>
        <row r="178">
          <cell r="B178" t="str">
            <v>IT02</v>
          </cell>
          <cell r="C178" t="str">
            <v>Kiến trúc máy tính</v>
          </cell>
          <cell r="D178">
            <v>3</v>
          </cell>
          <cell r="H178" t="str">
            <v>x</v>
          </cell>
          <cell r="P178" t="str">
            <v>x</v>
          </cell>
          <cell r="W178" t="str">
            <v>LTTN</v>
          </cell>
          <cell r="X178" t="str">
            <v>2 KTTN</v>
          </cell>
          <cell r="Y178" t="str">
            <v>TN</v>
          </cell>
          <cell r="AD178">
            <v>4</v>
          </cell>
          <cell r="AE178">
            <v>4</v>
          </cell>
        </row>
        <row r="179">
          <cell r="B179" t="str">
            <v>IT03</v>
          </cell>
          <cell r="C179" t="str">
            <v>Nguyên lí hệ điều hành</v>
          </cell>
          <cell r="D179">
            <v>3</v>
          </cell>
          <cell r="H179" t="str">
            <v>x</v>
          </cell>
          <cell r="P179" t="str">
            <v>x</v>
          </cell>
          <cell r="W179" t="str">
            <v>LTTN</v>
          </cell>
          <cell r="X179" t="str">
            <v>1 KTTN + 1 KTTL</v>
          </cell>
          <cell r="Y179" t="str">
            <v>TN</v>
          </cell>
          <cell r="AD179">
            <v>4</v>
          </cell>
          <cell r="AE179">
            <v>4</v>
          </cell>
        </row>
        <row r="180">
          <cell r="B180" t="str">
            <v>IT11</v>
          </cell>
          <cell r="C180" t="str">
            <v>Mạng và truyền thông</v>
          </cell>
          <cell r="D180">
            <v>3</v>
          </cell>
          <cell r="H180" t="str">
            <v>x</v>
          </cell>
          <cell r="P180" t="str">
            <v>x</v>
          </cell>
          <cell r="W180" t="str">
            <v>LTTN</v>
          </cell>
          <cell r="X180" t="str">
            <v>1 KTTN + 1 KTTL</v>
          </cell>
          <cell r="Y180" t="str">
            <v>TN</v>
          </cell>
          <cell r="AD180">
            <v>4</v>
          </cell>
          <cell r="AE180">
            <v>4</v>
          </cell>
        </row>
        <row r="181">
          <cell r="B181" t="str">
            <v>IT18</v>
          </cell>
          <cell r="C181" t="str">
            <v>Lập trình cho thiết bị di động</v>
          </cell>
          <cell r="D181">
            <v>3</v>
          </cell>
          <cell r="P181" t="str">
            <v>x</v>
          </cell>
          <cell r="W181" t="str">
            <v>LTTN</v>
          </cell>
          <cell r="X181" t="str">
            <v>2 KTTN</v>
          </cell>
          <cell r="Y181" t="str">
            <v>TN</v>
          </cell>
          <cell r="AD181">
            <v>4</v>
          </cell>
          <cell r="AE181">
            <v>4</v>
          </cell>
        </row>
        <row r="182">
          <cell r="B182" t="str">
            <v>IT18</v>
          </cell>
          <cell r="C182" t="str">
            <v>Lập trình cho thiết bị di động</v>
          </cell>
          <cell r="D182">
            <v>4</v>
          </cell>
          <cell r="H182" t="str">
            <v>x</v>
          </cell>
          <cell r="W182" t="str">
            <v>LTTN</v>
          </cell>
          <cell r="X182" t="str">
            <v>2 KTTN</v>
          </cell>
          <cell r="Y182" t="str">
            <v>TN</v>
          </cell>
          <cell r="AD182">
            <v>4</v>
          </cell>
          <cell r="AE182">
            <v>4</v>
          </cell>
        </row>
        <row r="183">
          <cell r="B183" t="str">
            <v>IT21</v>
          </cell>
          <cell r="C183" t="str">
            <v>Quản trị mạng</v>
          </cell>
          <cell r="D183">
            <v>3</v>
          </cell>
          <cell r="H183" t="str">
            <v>x</v>
          </cell>
          <cell r="P183" t="str">
            <v>x</v>
          </cell>
          <cell r="W183" t="str">
            <v>LTTN</v>
          </cell>
          <cell r="X183" t="str">
            <v>1 KTTN + 1 KTTL</v>
          </cell>
          <cell r="Y183" t="str">
            <v>TN</v>
          </cell>
          <cell r="AD183">
            <v>4</v>
          </cell>
          <cell r="AE183">
            <v>4</v>
          </cell>
        </row>
        <row r="184">
          <cell r="B184" t="str">
            <v>IT19</v>
          </cell>
          <cell r="C184" t="str">
            <v>An ninh và bảo mật dữ liệu</v>
          </cell>
          <cell r="D184">
            <v>3</v>
          </cell>
          <cell r="H184" t="str">
            <v>x</v>
          </cell>
          <cell r="P184" t="str">
            <v>x</v>
          </cell>
          <cell r="W184" t="str">
            <v>LTTN</v>
          </cell>
          <cell r="X184" t="str">
            <v>2 KTTN</v>
          </cell>
          <cell r="Y184" t="str">
            <v>TN</v>
          </cell>
          <cell r="AD184">
            <v>4</v>
          </cell>
          <cell r="AE184">
            <v>4</v>
          </cell>
        </row>
        <row r="185">
          <cell r="B185" t="str">
            <v>IT01</v>
          </cell>
          <cell r="C185" t="str">
            <v>Kỹ thuật lập trình cơ sở</v>
          </cell>
          <cell r="D185">
            <v>4</v>
          </cell>
          <cell r="P185" t="str">
            <v>x</v>
          </cell>
          <cell r="W185" t="str">
            <v>LTTN</v>
          </cell>
          <cell r="X185" t="str">
            <v>1 KTTN + 1 KTTL</v>
          </cell>
          <cell r="Y185" t="str">
            <v>TN</v>
          </cell>
          <cell r="AD185">
            <v>4</v>
          </cell>
          <cell r="AE185">
            <v>4</v>
          </cell>
        </row>
        <row r="186">
          <cell r="B186" t="str">
            <v>IT01</v>
          </cell>
          <cell r="C186" t="str">
            <v>Cơ sở lập trình</v>
          </cell>
          <cell r="D186">
            <v>4</v>
          </cell>
          <cell r="H186" t="str">
            <v>x</v>
          </cell>
          <cell r="W186" t="str">
            <v>LTTN</v>
          </cell>
          <cell r="X186" t="str">
            <v>1 KTTN + 1 KTTL</v>
          </cell>
          <cell r="Y186" t="str">
            <v>TN</v>
          </cell>
          <cell r="AD186">
            <v>4</v>
          </cell>
          <cell r="AE186">
            <v>4</v>
          </cell>
        </row>
        <row r="187">
          <cell r="B187" t="str">
            <v>IT04</v>
          </cell>
          <cell r="C187" t="str">
            <v>Toán rời rạc</v>
          </cell>
          <cell r="D187">
            <v>4</v>
          </cell>
          <cell r="H187" t="str">
            <v>x</v>
          </cell>
          <cell r="P187" t="str">
            <v>x</v>
          </cell>
          <cell r="W187" t="str">
            <v>LTTN</v>
          </cell>
          <cell r="X187" t="str">
            <v>1 KTTN + 1 KTTL</v>
          </cell>
          <cell r="Y187" t="str">
            <v>TN</v>
          </cell>
          <cell r="AD187">
            <v>4</v>
          </cell>
          <cell r="AE187">
            <v>4</v>
          </cell>
        </row>
        <row r="188">
          <cell r="B188" t="str">
            <v>IT05</v>
          </cell>
          <cell r="C188" t="str">
            <v>Cấu trúc dữ liệu và giải thuật</v>
          </cell>
          <cell r="D188">
            <v>4</v>
          </cell>
          <cell r="H188" t="str">
            <v>x</v>
          </cell>
          <cell r="P188" t="str">
            <v>x</v>
          </cell>
          <cell r="W188" t="str">
            <v>LTTN</v>
          </cell>
          <cell r="X188" t="str">
            <v>1 KTTN + 1 KTTL</v>
          </cell>
          <cell r="AC188" t="str">
            <v>Thi: BTL làm theo nhóm (đại diện nhóm trưởng nộp bài), có vấn đáp, có thời gian làm bài 3 tuần, xếp 15 sv/1b</v>
          </cell>
          <cell r="AD188">
            <v>4</v>
          </cell>
          <cell r="AE188">
            <v>4</v>
          </cell>
        </row>
        <row r="189">
          <cell r="B189" t="str">
            <v>IT08</v>
          </cell>
          <cell r="C189" t="str">
            <v>Ngôn ngữ truy vấn dữ liệu</v>
          </cell>
          <cell r="D189">
            <v>3</v>
          </cell>
          <cell r="H189" t="str">
            <v>x</v>
          </cell>
          <cell r="W189" t="str">
            <v>LTTN</v>
          </cell>
          <cell r="X189" t="str">
            <v>2 KTTN</v>
          </cell>
          <cell r="Y189" t="str">
            <v>TN</v>
          </cell>
          <cell r="AD189">
            <v>4</v>
          </cell>
          <cell r="AE189">
            <v>4</v>
          </cell>
        </row>
        <row r="190">
          <cell r="B190" t="str">
            <v>IT06</v>
          </cell>
          <cell r="C190" t="str">
            <v>Cơ sở dữ liệu</v>
          </cell>
          <cell r="D190">
            <v>3</v>
          </cell>
          <cell r="H190" t="str">
            <v>x</v>
          </cell>
          <cell r="P190" t="str">
            <v>x</v>
          </cell>
          <cell r="W190" t="str">
            <v>LTTN</v>
          </cell>
          <cell r="X190" t="str">
            <v>1 KTTN + 1 KTTL</v>
          </cell>
          <cell r="Y190" t="str">
            <v>TN</v>
          </cell>
          <cell r="AD190">
            <v>4</v>
          </cell>
          <cell r="AE190">
            <v>4</v>
          </cell>
        </row>
        <row r="191">
          <cell r="B191" t="str">
            <v>IT10</v>
          </cell>
          <cell r="C191" t="str">
            <v>Hệ quản trị CSDL</v>
          </cell>
          <cell r="D191">
            <v>4</v>
          </cell>
          <cell r="P191" t="str">
            <v>x</v>
          </cell>
          <cell r="W191" t="str">
            <v>LTTN</v>
          </cell>
          <cell r="X191" t="str">
            <v>1 KTTN + 1 KTTL</v>
          </cell>
          <cell r="Z191" t="str">
            <v>BTL+VĐ</v>
          </cell>
          <cell r="AC191" t="str">
            <v>Thi: BTL làm theo nhóm (đại diện nhóm trưởng nộp bài), có vấn đáp, có thời gian làm bài 3 tuần, xếp 15 sv/1b</v>
          </cell>
          <cell r="AD191">
            <v>4</v>
          </cell>
          <cell r="AE191">
            <v>4</v>
          </cell>
        </row>
        <row r="192">
          <cell r="B192" t="str">
            <v>IT10</v>
          </cell>
          <cell r="C192" t="str">
            <v>Hệ quản trị CSDL</v>
          </cell>
          <cell r="D192">
            <v>3</v>
          </cell>
          <cell r="H192" t="str">
            <v>x</v>
          </cell>
          <cell r="W192" t="str">
            <v>LTTN</v>
          </cell>
          <cell r="X192" t="str">
            <v>1 KTTN + 1 KTTL</v>
          </cell>
          <cell r="Z192" t="str">
            <v>BTL+VĐ</v>
          </cell>
          <cell r="AC192" t="str">
            <v>Thi: BTL làm theo nhóm (đại diện nhóm trưởng nộp bài), có vấn đáp, có thời gian làm bài 3 tuần, xếp 15 sv/1b</v>
          </cell>
          <cell r="AD192">
            <v>4</v>
          </cell>
          <cell r="AE192">
            <v>4</v>
          </cell>
        </row>
        <row r="193">
          <cell r="B193" t="str">
            <v>IT13</v>
          </cell>
          <cell r="C193" t="str">
            <v>Thiết kế đồ họa</v>
          </cell>
          <cell r="D193">
            <v>3</v>
          </cell>
          <cell r="H193" t="str">
            <v>x</v>
          </cell>
          <cell r="P193" t="str">
            <v>x</v>
          </cell>
          <cell r="W193" t="str">
            <v>LTTN</v>
          </cell>
          <cell r="X193" t="str">
            <v>2 KTTN</v>
          </cell>
          <cell r="Y193" t="str">
            <v>TN</v>
          </cell>
          <cell r="Z193" t="str">
            <v>BTL+VĐ</v>
          </cell>
          <cell r="AD193">
            <v>4</v>
          </cell>
          <cell r="AE193">
            <v>4</v>
          </cell>
        </row>
        <row r="194">
          <cell r="B194" t="str">
            <v>IT07</v>
          </cell>
          <cell r="C194" t="str">
            <v>Kỹ thuật lập trình hướng đối tượng</v>
          </cell>
          <cell r="D194">
            <v>4</v>
          </cell>
          <cell r="H194" t="str">
            <v>x</v>
          </cell>
          <cell r="P194" t="str">
            <v>x</v>
          </cell>
          <cell r="W194" t="str">
            <v>LTTN</v>
          </cell>
          <cell r="X194" t="str">
            <v>1 KTTN + 1 KTTL</v>
          </cell>
          <cell r="Y194" t="str">
            <v>TN</v>
          </cell>
          <cell r="Z194" t="str">
            <v>BTL+VĐ</v>
          </cell>
          <cell r="AD194">
            <v>4</v>
          </cell>
          <cell r="AE194">
            <v>4</v>
          </cell>
        </row>
        <row r="195">
          <cell r="B195" t="str">
            <v>IT14</v>
          </cell>
          <cell r="C195" t="str">
            <v>Thiết kế Web</v>
          </cell>
          <cell r="D195">
            <v>4</v>
          </cell>
          <cell r="P195" t="str">
            <v>x</v>
          </cell>
          <cell r="W195" t="str">
            <v>LTTN</v>
          </cell>
          <cell r="X195" t="str">
            <v>1 KTTN + 1 KTTL</v>
          </cell>
          <cell r="Y195" t="str">
            <v>TN</v>
          </cell>
          <cell r="Z195" t="str">
            <v>BTL+VĐ</v>
          </cell>
          <cell r="AD195">
            <v>4</v>
          </cell>
          <cell r="AE195">
            <v>4</v>
          </cell>
        </row>
        <row r="196">
          <cell r="B196" t="str">
            <v>IT14</v>
          </cell>
          <cell r="C196" t="str">
            <v>Ngôn ngữ thiết kế Web</v>
          </cell>
          <cell r="D196">
            <v>4</v>
          </cell>
          <cell r="H196" t="str">
            <v>x</v>
          </cell>
          <cell r="W196" t="str">
            <v>LTTN</v>
          </cell>
          <cell r="X196" t="str">
            <v>1 KTTN + 1 KTTL</v>
          </cell>
          <cell r="Y196" t="str">
            <v>TN</v>
          </cell>
          <cell r="Z196" t="str">
            <v>BTL+VĐ</v>
          </cell>
          <cell r="AD196">
            <v>4</v>
          </cell>
          <cell r="AE196">
            <v>4</v>
          </cell>
        </row>
        <row r="197">
          <cell r="B197" t="str">
            <v>IT09</v>
          </cell>
          <cell r="C197" t="str">
            <v>Lập trình hướng sự kiện</v>
          </cell>
          <cell r="D197">
            <v>4</v>
          </cell>
          <cell r="H197" t="str">
            <v>x</v>
          </cell>
          <cell r="P197" t="str">
            <v>x</v>
          </cell>
          <cell r="W197" t="str">
            <v>LTTN</v>
          </cell>
          <cell r="X197" t="str">
            <v>BTN
Sinh viên làm theo nhóm, nộp bài theo cá nhân. Ngoài nộp bài tập nhóm, sinh viên nộp kèm bản phân công công việc trong nhóm (tại tuần 5)</v>
          </cell>
          <cell r="Z197" t="str">
            <v>BTL+VĐ</v>
          </cell>
          <cell r="AC197" t="str">
            <v>Thi: BTL làm theo nhóm (mỗi thành viên trong nhóm đều phải nộp bài lên hệ thống), có vấn đáp theo cá nhân (5SV/1 nhóm), có thời gian làm bài 3 tuần, xếp 15 sv/1b. DS nhóm lấy ở tuần 5</v>
          </cell>
          <cell r="AD197">
            <v>4</v>
          </cell>
          <cell r="AE197">
            <v>4</v>
          </cell>
        </row>
        <row r="198">
          <cell r="B198" t="str">
            <v>IT15</v>
          </cell>
          <cell r="C198" t="str">
            <v>Lập trình Web</v>
          </cell>
          <cell r="D198">
            <v>4</v>
          </cell>
          <cell r="H198" t="str">
            <v>x</v>
          </cell>
          <cell r="P198" t="str">
            <v>x</v>
          </cell>
          <cell r="W198" t="str">
            <v>LTTN</v>
          </cell>
          <cell r="X198" t="str">
            <v>BTN
Sinh viên làm bài theo nhóm, đại diện trưởng nhóm nộp tính điểm cho cả nhóm</v>
          </cell>
          <cell r="Z198" t="str">
            <v>BTL+VĐ</v>
          </cell>
          <cell r="AC198" t="str">
            <v>Thi: BTL làm theo nhóm ((mỗi thành viên trong nhóm đều phải nộp bài lên hệ thống) nhưng vấn đáp theo cá nhân (5SV/1 nhóm), có thời gian làm bài 3 tuần, xếp 15 sv/1b</v>
          </cell>
          <cell r="AD198">
            <v>4</v>
          </cell>
          <cell r="AE198">
            <v>4</v>
          </cell>
        </row>
        <row r="199">
          <cell r="B199" t="str">
            <v>IT17</v>
          </cell>
          <cell r="C199" t="str">
            <v>Lập trình hệ thống</v>
          </cell>
          <cell r="D199">
            <v>3</v>
          </cell>
          <cell r="H199" t="str">
            <v>x</v>
          </cell>
          <cell r="P199" t="str">
            <v>x</v>
          </cell>
          <cell r="W199" t="str">
            <v>LTTN</v>
          </cell>
          <cell r="X199" t="str">
            <v>2 KTTN</v>
          </cell>
          <cell r="Y199" t="str">
            <v>TN</v>
          </cell>
          <cell r="AD199">
            <v>4</v>
          </cell>
          <cell r="AE199">
            <v>4</v>
          </cell>
        </row>
        <row r="200">
          <cell r="B200" t="str">
            <v>IT23</v>
          </cell>
          <cell r="C200" t="str">
            <v>Kỹ thuật lập trình đồ họa</v>
          </cell>
          <cell r="D200">
            <v>3</v>
          </cell>
          <cell r="H200" t="str">
            <v>x</v>
          </cell>
          <cell r="W200" t="str">
            <v>LTTN</v>
          </cell>
          <cell r="X200" t="str">
            <v>2 KTTN</v>
          </cell>
          <cell r="Y200" t="str">
            <v>TN</v>
          </cell>
          <cell r="AD200">
            <v>4</v>
          </cell>
          <cell r="AE200">
            <v>4</v>
          </cell>
        </row>
        <row r="201">
          <cell r="B201" t="str">
            <v>IT20</v>
          </cell>
          <cell r="C201" t="str">
            <v>Phần mềm tự do mã nguồn mở</v>
          </cell>
          <cell r="D201">
            <v>3</v>
          </cell>
          <cell r="P201" t="str">
            <v>x</v>
          </cell>
          <cell r="W201" t="str">
            <v>LTTN</v>
          </cell>
          <cell r="X201" t="str">
            <v>2 KTTN</v>
          </cell>
          <cell r="Y201" t="str">
            <v>TN</v>
          </cell>
          <cell r="AD201">
            <v>4</v>
          </cell>
          <cell r="AE201">
            <v>4</v>
          </cell>
        </row>
        <row r="202">
          <cell r="B202" t="str">
            <v>IT20</v>
          </cell>
          <cell r="C202" t="str">
            <v>Mã nguồn mở</v>
          </cell>
          <cell r="D202">
            <v>3</v>
          </cell>
          <cell r="H202" t="str">
            <v>x</v>
          </cell>
          <cell r="W202" t="str">
            <v>LTTN</v>
          </cell>
          <cell r="X202" t="str">
            <v>2 KTTN</v>
          </cell>
          <cell r="Y202" t="str">
            <v>TN</v>
          </cell>
          <cell r="AD202">
            <v>4</v>
          </cell>
          <cell r="AE202">
            <v>4</v>
          </cell>
        </row>
        <row r="203">
          <cell r="B203" t="str">
            <v>IT12</v>
          </cell>
          <cell r="C203" t="str">
            <v>Phân tích và thiết kế hệ thống TT</v>
          </cell>
          <cell r="D203">
            <v>4</v>
          </cell>
          <cell r="H203" t="str">
            <v>x</v>
          </cell>
          <cell r="P203" t="str">
            <v>x</v>
          </cell>
          <cell r="W203" t="str">
            <v>LTTN</v>
          </cell>
          <cell r="X203" t="str">
            <v>1 KTTN + 1 KTTL</v>
          </cell>
          <cell r="Y203" t="str">
            <v>TN</v>
          </cell>
          <cell r="AD203">
            <v>4</v>
          </cell>
          <cell r="AE203">
            <v>4</v>
          </cell>
        </row>
        <row r="204">
          <cell r="B204" t="str">
            <v>IT22</v>
          </cell>
          <cell r="C204" t="str">
            <v>Quản lý dự án CNTT</v>
          </cell>
          <cell r="D204">
            <v>3</v>
          </cell>
          <cell r="H204" t="str">
            <v>x</v>
          </cell>
          <cell r="P204" t="str">
            <v>x</v>
          </cell>
          <cell r="W204" t="str">
            <v>LTTN</v>
          </cell>
          <cell r="X204" t="str">
            <v>1 KTTN + 1 KTTL</v>
          </cell>
          <cell r="Z204" t="str">
            <v>BTL+VĐ</v>
          </cell>
          <cell r="AC204" t="str">
            <v>Thi: BTL làm theo cá nhân, có vấn đáp</v>
          </cell>
          <cell r="AD204">
            <v>4</v>
          </cell>
          <cell r="AE204">
            <v>4</v>
          </cell>
        </row>
        <row r="205">
          <cell r="B205" t="str">
            <v>IT35</v>
          </cell>
          <cell r="C205" t="str">
            <v>Đồ án tốt nghiệp</v>
          </cell>
          <cell r="D205">
            <v>8</v>
          </cell>
          <cell r="P205" t="str">
            <v>x</v>
          </cell>
          <cell r="W205" t="str">
            <v>SPL1/SPL2</v>
          </cell>
          <cell r="Y205" t="str">
            <v>BCHC</v>
          </cell>
        </row>
        <row r="206">
          <cell r="B206" t="str">
            <v>IT35</v>
          </cell>
          <cell r="C206" t="str">
            <v>Đồ án tốt nghiệp</v>
          </cell>
          <cell r="D206">
            <v>12</v>
          </cell>
          <cell r="H206" t="str">
            <v>x</v>
          </cell>
          <cell r="W206" t="str">
            <v>SPL1/SPL2</v>
          </cell>
          <cell r="Y206" t="str">
            <v>BCHC</v>
          </cell>
        </row>
        <row r="207">
          <cell r="B207" t="str">
            <v>IT32</v>
          </cell>
          <cell r="C207" t="str">
            <v>Kỹ thuật đồ họa và thực tại ảo</v>
          </cell>
          <cell r="D207">
            <v>3</v>
          </cell>
          <cell r="P207" t="str">
            <v>x</v>
          </cell>
          <cell r="W207" t="str">
            <v>LTTN</v>
          </cell>
          <cell r="X207" t="str">
            <v>2 KTTN</v>
          </cell>
          <cell r="Y207" t="str">
            <v>TL</v>
          </cell>
          <cell r="AD207">
            <v>4</v>
          </cell>
          <cell r="AE207">
            <v>4</v>
          </cell>
        </row>
        <row r="208">
          <cell r="B208" t="str">
            <v>IT32</v>
          </cell>
          <cell r="C208" t="str">
            <v>Đồ họa và thực tại ảo</v>
          </cell>
          <cell r="D208">
            <v>2</v>
          </cell>
          <cell r="H208" t="str">
            <v>x</v>
          </cell>
          <cell r="W208" t="str">
            <v>LTTN</v>
          </cell>
          <cell r="X208" t="str">
            <v>2 KTTN</v>
          </cell>
          <cell r="Y208" t="str">
            <v>TL</v>
          </cell>
          <cell r="AD208">
            <v>4</v>
          </cell>
          <cell r="AE208">
            <v>4</v>
          </cell>
        </row>
        <row r="209">
          <cell r="B209" t="str">
            <v>SL01</v>
          </cell>
          <cell r="C209" t="str">
            <v>Tiếng Anh pháp lý</v>
          </cell>
          <cell r="D209">
            <v>3</v>
          </cell>
          <cell r="L209" t="str">
            <v>x</v>
          </cell>
          <cell r="Q209" t="str">
            <v>x</v>
          </cell>
          <cell r="T209" t="str">
            <v>x</v>
          </cell>
          <cell r="W209" t="str">
            <v>LTTN</v>
          </cell>
          <cell r="X209" t="str">
            <v>2 KTTN</v>
          </cell>
          <cell r="Y209" t="str">
            <v>TL</v>
          </cell>
          <cell r="AC209" t="str">
            <v>Thi offline: Làm trên đề</v>
          </cell>
          <cell r="AD209">
            <v>4</v>
          </cell>
          <cell r="AE209">
            <v>4</v>
          </cell>
        </row>
        <row r="210">
          <cell r="B210" t="str">
            <v>EL01</v>
          </cell>
          <cell r="C210" t="str">
            <v>Anh văn 4</v>
          </cell>
          <cell r="D210">
            <v>3</v>
          </cell>
          <cell r="I210" t="str">
            <v>x</v>
          </cell>
          <cell r="W210" t="str">
            <v>LTTN</v>
          </cell>
          <cell r="X210" t="str">
            <v>2 KTTN</v>
          </cell>
          <cell r="Y210" t="str">
            <v>TL</v>
          </cell>
          <cell r="AC210" t="str">
            <v>Thi offline: Làm trên đề</v>
          </cell>
          <cell r="AD210">
            <v>4</v>
          </cell>
          <cell r="AE210">
            <v>4</v>
          </cell>
        </row>
        <row r="211">
          <cell r="B211" t="str">
            <v>SL12</v>
          </cell>
          <cell r="C211" t="str">
            <v>Xã hội học</v>
          </cell>
          <cell r="D211">
            <v>3</v>
          </cell>
          <cell r="L211" t="str">
            <v>x</v>
          </cell>
          <cell r="Q211" t="str">
            <v>x</v>
          </cell>
          <cell r="T211" t="str">
            <v>x</v>
          </cell>
          <cell r="W211" t="str">
            <v>LTTN</v>
          </cell>
          <cell r="X211" t="str">
            <v>1 KTTN + 1 KTTL</v>
          </cell>
          <cell r="Y211" t="str">
            <v>TN</v>
          </cell>
          <cell r="AD211">
            <v>4</v>
          </cell>
          <cell r="AE211">
            <v>4</v>
          </cell>
        </row>
        <row r="212">
          <cell r="B212" t="str">
            <v>EL02</v>
          </cell>
          <cell r="C212" t="str">
            <v>Xã hội học đại cương</v>
          </cell>
          <cell r="D212">
            <v>2</v>
          </cell>
          <cell r="I212" t="str">
            <v>x</v>
          </cell>
          <cell r="W212" t="str">
            <v>LTTN</v>
          </cell>
          <cell r="X212" t="str">
            <v>1 KTTN + 1 KTTL</v>
          </cell>
          <cell r="Y212" t="str">
            <v>TN</v>
          </cell>
          <cell r="AD212">
            <v>4</v>
          </cell>
          <cell r="AE212">
            <v>4</v>
          </cell>
        </row>
        <row r="213">
          <cell r="B213" t="str">
            <v>EL06</v>
          </cell>
          <cell r="C213" t="str">
            <v>Lý luận Nhà nước &amp; Pháp luật</v>
          </cell>
          <cell r="D213">
            <v>3</v>
          </cell>
          <cell r="L213" t="str">
            <v>x</v>
          </cell>
          <cell r="Q213" t="str">
            <v>x</v>
          </cell>
          <cell r="T213" t="str">
            <v>x</v>
          </cell>
          <cell r="W213" t="str">
            <v>LTTN</v>
          </cell>
          <cell r="X213" t="str">
            <v>1 KTTN + 1 KTTL</v>
          </cell>
          <cell r="Y213" t="str">
            <v>TN</v>
          </cell>
          <cell r="AD213">
            <v>4</v>
          </cell>
          <cell r="AE213">
            <v>4</v>
          </cell>
        </row>
        <row r="214">
          <cell r="B214" t="str">
            <v>EL06</v>
          </cell>
          <cell r="C214" t="str">
            <v>Lý luận Nhà nước &amp; Pháp luật</v>
          </cell>
          <cell r="D214">
            <v>5</v>
          </cell>
          <cell r="I214" t="str">
            <v>x</v>
          </cell>
          <cell r="W214" t="str">
            <v>LTTN</v>
          </cell>
          <cell r="X214" t="str">
            <v>1 KTTN + 1 KTTL</v>
          </cell>
          <cell r="Y214" t="str">
            <v>TN</v>
          </cell>
          <cell r="AD214">
            <v>4</v>
          </cell>
          <cell r="AE214">
            <v>4</v>
          </cell>
        </row>
        <row r="215">
          <cell r="B215" t="str">
            <v>EL07</v>
          </cell>
          <cell r="C215" t="str">
            <v xml:space="preserve">Xây dựng văn bản pháp luật </v>
          </cell>
          <cell r="D215">
            <v>3</v>
          </cell>
          <cell r="I215" t="str">
            <v>x</v>
          </cell>
          <cell r="W215" t="str">
            <v>LTTN</v>
          </cell>
          <cell r="X215" t="str">
            <v>2 KTTN</v>
          </cell>
          <cell r="Y215" t="str">
            <v>TN</v>
          </cell>
          <cell r="AD215">
            <v>4</v>
          </cell>
          <cell r="AE215">
            <v>4</v>
          </cell>
        </row>
        <row r="216">
          <cell r="B216" t="str">
            <v>EL08</v>
          </cell>
          <cell r="C216" t="str">
            <v>Luật Hiến pháp Việt Nam</v>
          </cell>
          <cell r="D216">
            <v>3</v>
          </cell>
          <cell r="L216" t="str">
            <v>x</v>
          </cell>
          <cell r="Q216" t="str">
            <v>x</v>
          </cell>
          <cell r="T216" t="str">
            <v>x</v>
          </cell>
          <cell r="W216" t="str">
            <v>LTTN</v>
          </cell>
          <cell r="X216" t="str">
            <v>1 KTTN + 1 KTTL</v>
          </cell>
          <cell r="Y216" t="str">
            <v>TN</v>
          </cell>
          <cell r="AD216">
            <v>4</v>
          </cell>
          <cell r="AE216">
            <v>4</v>
          </cell>
        </row>
        <row r="217">
          <cell r="B217" t="str">
            <v>EL08</v>
          </cell>
          <cell r="C217" t="str">
            <v>Luật Hiến pháp Việt Nam</v>
          </cell>
          <cell r="D217">
            <v>4</v>
          </cell>
          <cell r="I217" t="str">
            <v>x</v>
          </cell>
          <cell r="W217" t="str">
            <v>LTTN</v>
          </cell>
          <cell r="X217" t="str">
            <v>1 KTTN + 1 KTTL</v>
          </cell>
          <cell r="Y217" t="str">
            <v>TN</v>
          </cell>
          <cell r="AD217">
            <v>4</v>
          </cell>
          <cell r="AE217">
            <v>4</v>
          </cell>
        </row>
        <row r="218">
          <cell r="B218" t="str">
            <v>EL30</v>
          </cell>
          <cell r="C218" t="str">
            <v>Lịch sử nhà nước và pháp luật Việt Nam</v>
          </cell>
          <cell r="D218">
            <v>2</v>
          </cell>
          <cell r="I218" t="str">
            <v>x</v>
          </cell>
          <cell r="W218" t="str">
            <v>LTTN</v>
          </cell>
          <cell r="X218" t="str">
            <v>2 KTTN</v>
          </cell>
          <cell r="Y218" t="str">
            <v>TN</v>
          </cell>
          <cell r="AD218">
            <v>4</v>
          </cell>
          <cell r="AE218">
            <v>4</v>
          </cell>
        </row>
        <row r="219">
          <cell r="B219" t="str">
            <v>EL09</v>
          </cell>
          <cell r="C219" t="str">
            <v>Luật Hành chính Việt Nam</v>
          </cell>
          <cell r="D219">
            <v>3</v>
          </cell>
          <cell r="L219" t="str">
            <v>x</v>
          </cell>
          <cell r="Q219" t="str">
            <v>x</v>
          </cell>
          <cell r="T219" t="str">
            <v>x</v>
          </cell>
          <cell r="W219" t="str">
            <v>LTTN</v>
          </cell>
          <cell r="X219" t="str">
            <v>1 KTTN + 1 KTTL</v>
          </cell>
          <cell r="Y219" t="str">
            <v>TN</v>
          </cell>
          <cell r="AD219">
            <v>4</v>
          </cell>
          <cell r="AE219">
            <v>4</v>
          </cell>
        </row>
        <row r="220">
          <cell r="B220" t="str">
            <v>EL09</v>
          </cell>
          <cell r="C220" t="str">
            <v>Luật Hành chính Việt Nam</v>
          </cell>
          <cell r="D220">
            <v>4</v>
          </cell>
          <cell r="I220" t="str">
            <v>x</v>
          </cell>
          <cell r="W220" t="str">
            <v>LTTN</v>
          </cell>
          <cell r="X220" t="str">
            <v>1 KTTN + 1 KTTL</v>
          </cell>
          <cell r="Y220" t="str">
            <v>TN</v>
          </cell>
          <cell r="AD220">
            <v>4</v>
          </cell>
          <cell r="AE220">
            <v>4</v>
          </cell>
        </row>
        <row r="221">
          <cell r="B221" t="str">
            <v>EL31</v>
          </cell>
          <cell r="C221" t="str">
            <v>Lịch sử nhà nước và pháp luật thế giới</v>
          </cell>
          <cell r="D221">
            <v>2</v>
          </cell>
          <cell r="I221" t="str">
            <v>x</v>
          </cell>
          <cell r="W221" t="str">
            <v>LTTN</v>
          </cell>
          <cell r="X221" t="str">
            <v>2 KTTN</v>
          </cell>
          <cell r="Y221" t="str">
            <v>TN</v>
          </cell>
          <cell r="AD221">
            <v>4</v>
          </cell>
          <cell r="AE221">
            <v>4</v>
          </cell>
        </row>
        <row r="222">
          <cell r="B222" t="str">
            <v>EL11</v>
          </cell>
          <cell r="C222" t="str">
            <v>Luật Tố tụng hình sự Việt Nam</v>
          </cell>
          <cell r="D222">
            <v>3</v>
          </cell>
          <cell r="I222" t="str">
            <v>x</v>
          </cell>
          <cell r="L222" t="str">
            <v>x</v>
          </cell>
          <cell r="Q222" t="str">
            <v>x</v>
          </cell>
          <cell r="T222" t="str">
            <v>x</v>
          </cell>
          <cell r="W222" t="str">
            <v>LTTN</v>
          </cell>
          <cell r="X222" t="str">
            <v>KTTL</v>
          </cell>
          <cell r="Y222" t="str">
            <v>TL</v>
          </cell>
          <cell r="AD222">
            <v>4</v>
          </cell>
          <cell r="AE222">
            <v>4</v>
          </cell>
        </row>
        <row r="223">
          <cell r="B223" t="str">
            <v>EL12</v>
          </cell>
          <cell r="C223" t="str">
            <v>Luật Dân sự Việt Nam 1</v>
          </cell>
          <cell r="D223">
            <v>3</v>
          </cell>
          <cell r="I223" t="str">
            <v>x</v>
          </cell>
          <cell r="L223" t="str">
            <v>x</v>
          </cell>
          <cell r="Q223" t="str">
            <v>x</v>
          </cell>
          <cell r="T223" t="str">
            <v>x</v>
          </cell>
          <cell r="W223" t="str">
            <v>LTTN</v>
          </cell>
          <cell r="X223" t="str">
            <v>BTN</v>
          </cell>
          <cell r="Y223" t="str">
            <v>TL</v>
          </cell>
          <cell r="AD223">
            <v>4</v>
          </cell>
          <cell r="AE223">
            <v>4</v>
          </cell>
        </row>
        <row r="224">
          <cell r="B224" t="str">
            <v>EL13</v>
          </cell>
          <cell r="C224" t="str">
            <v>Luật Dân sự Việt Nam 2</v>
          </cell>
          <cell r="D224">
            <v>3</v>
          </cell>
          <cell r="L224" t="str">
            <v>x</v>
          </cell>
          <cell r="Q224" t="str">
            <v>x</v>
          </cell>
          <cell r="T224" t="str">
            <v>x</v>
          </cell>
          <cell r="W224" t="str">
            <v>LTTN</v>
          </cell>
          <cell r="X224" t="str">
            <v>BTN</v>
          </cell>
          <cell r="Y224" t="str">
            <v>TL</v>
          </cell>
          <cell r="AD224">
            <v>4</v>
          </cell>
          <cell r="AE224">
            <v>4</v>
          </cell>
        </row>
        <row r="225">
          <cell r="B225" t="str">
            <v>EL13</v>
          </cell>
          <cell r="C225" t="str">
            <v>Luật Dân sự Việt Nam 2</v>
          </cell>
          <cell r="D225">
            <v>4</v>
          </cell>
          <cell r="I225" t="str">
            <v>x</v>
          </cell>
          <cell r="W225" t="str">
            <v>LTTN</v>
          </cell>
          <cell r="X225" t="str">
            <v>BTN</v>
          </cell>
          <cell r="Y225" t="str">
            <v>TL</v>
          </cell>
          <cell r="AD225">
            <v>4</v>
          </cell>
          <cell r="AE225">
            <v>4</v>
          </cell>
        </row>
        <row r="226">
          <cell r="B226" t="str">
            <v>EL34</v>
          </cell>
          <cell r="C226" t="str">
            <v>Luật Tố tụng hành chính</v>
          </cell>
          <cell r="D226">
            <v>3</v>
          </cell>
          <cell r="L226" t="str">
            <v>x</v>
          </cell>
          <cell r="T226" t="str">
            <v>x</v>
          </cell>
          <cell r="W226" t="str">
            <v>LTTN</v>
          </cell>
          <cell r="X226" t="str">
            <v>1 KTTN + 1 KTTL</v>
          </cell>
          <cell r="Y226" t="str">
            <v>TN</v>
          </cell>
          <cell r="AD226">
            <v>4</v>
          </cell>
          <cell r="AE226">
            <v>4</v>
          </cell>
        </row>
        <row r="227">
          <cell r="B227" t="str">
            <v>EL34</v>
          </cell>
          <cell r="C227" t="str">
            <v>Luật Tố tụng hành chính Việt Nam</v>
          </cell>
          <cell r="D227">
            <v>2</v>
          </cell>
          <cell r="I227" t="str">
            <v>x</v>
          </cell>
          <cell r="W227" t="str">
            <v>LTTN</v>
          </cell>
          <cell r="X227" t="str">
            <v>1 KTTN + 1 KTTL</v>
          </cell>
          <cell r="Y227" t="str">
            <v>TN</v>
          </cell>
          <cell r="AD227">
            <v>4</v>
          </cell>
          <cell r="AE227">
            <v>4</v>
          </cell>
        </row>
        <row r="228">
          <cell r="B228" t="str">
            <v>EL15</v>
          </cell>
          <cell r="C228" t="str">
            <v>Luật Hôn nhân và gia đình</v>
          </cell>
          <cell r="D228">
            <v>3</v>
          </cell>
          <cell r="L228" t="str">
            <v>x</v>
          </cell>
          <cell r="Q228" t="str">
            <v>x</v>
          </cell>
          <cell r="T228" t="str">
            <v>x</v>
          </cell>
          <cell r="W228" t="str">
            <v>LTTN</v>
          </cell>
          <cell r="X228" t="str">
            <v>1 KTTN + 1 KTTL</v>
          </cell>
          <cell r="Y228" t="str">
            <v>TL</v>
          </cell>
          <cell r="AD228">
            <v>4</v>
          </cell>
          <cell r="AE228">
            <v>4</v>
          </cell>
        </row>
        <row r="229">
          <cell r="B229" t="str">
            <v>EL15</v>
          </cell>
          <cell r="C229" t="str">
            <v>Luật Hôn nhân &amp; gia đình Việt Nam</v>
          </cell>
          <cell r="D229">
            <v>3</v>
          </cell>
          <cell r="I229" t="str">
            <v>x</v>
          </cell>
          <cell r="W229" t="str">
            <v>LTTN</v>
          </cell>
          <cell r="X229" t="str">
            <v>1 KTTN + 1 KTTL</v>
          </cell>
          <cell r="Y229" t="str">
            <v>TL</v>
          </cell>
          <cell r="AD229">
            <v>4</v>
          </cell>
          <cell r="AE229">
            <v>4</v>
          </cell>
        </row>
        <row r="230">
          <cell r="B230" t="str">
            <v>EL29</v>
          </cell>
          <cell r="C230" t="str">
            <v>Luật Sở hữu trí tuệ</v>
          </cell>
          <cell r="D230">
            <v>2</v>
          </cell>
          <cell r="I230" t="str">
            <v>x</v>
          </cell>
          <cell r="W230" t="str">
            <v>LTTN</v>
          </cell>
          <cell r="X230" t="str">
            <v>2 KTTN</v>
          </cell>
          <cell r="Y230" t="str">
            <v>TN</v>
          </cell>
          <cell r="AD230">
            <v>4</v>
          </cell>
          <cell r="AE230">
            <v>4</v>
          </cell>
        </row>
        <row r="231">
          <cell r="B231" t="str">
            <v>EL36</v>
          </cell>
          <cell r="C231" t="str">
            <v>Pháp luật về Sở hữu công nghiệp trong hoạt động thương mại</v>
          </cell>
          <cell r="D231">
            <v>2</v>
          </cell>
          <cell r="I231" t="str">
            <v>x</v>
          </cell>
          <cell r="W231" t="str">
            <v>LTTN</v>
          </cell>
          <cell r="X231" t="str">
            <v>2 KTTN</v>
          </cell>
          <cell r="Y231" t="str">
            <v>TN</v>
          </cell>
          <cell r="AD231">
            <v>4</v>
          </cell>
          <cell r="AE231">
            <v>4</v>
          </cell>
        </row>
        <row r="232">
          <cell r="B232" t="str">
            <v>EL19</v>
          </cell>
          <cell r="C232" t="str">
            <v>Luật kinh tế Việt Nam 1</v>
          </cell>
          <cell r="D232">
            <v>3</v>
          </cell>
          <cell r="I232" t="str">
            <v>x</v>
          </cell>
          <cell r="W232" t="str">
            <v>LTTN</v>
          </cell>
          <cell r="X232" t="str">
            <v>2 KTTN</v>
          </cell>
          <cell r="Y232" t="str">
            <v>TN</v>
          </cell>
          <cell r="AD232">
            <v>4</v>
          </cell>
          <cell r="AE232">
            <v>4</v>
          </cell>
        </row>
        <row r="233">
          <cell r="B233" t="str">
            <v>EL20</v>
          </cell>
          <cell r="C233" t="str">
            <v>Luật kinh tế Việt Nam 2</v>
          </cell>
          <cell r="D233">
            <v>4</v>
          </cell>
          <cell r="I233" t="str">
            <v>x</v>
          </cell>
          <cell r="W233" t="str">
            <v>LTTN</v>
          </cell>
          <cell r="X233" t="str">
            <v>2 KTTN</v>
          </cell>
          <cell r="Y233" t="str">
            <v>TN</v>
          </cell>
          <cell r="AD233">
            <v>4</v>
          </cell>
          <cell r="AE233">
            <v>4</v>
          </cell>
        </row>
        <row r="234">
          <cell r="B234" t="str">
            <v>EL25</v>
          </cell>
          <cell r="C234" t="str">
            <v>Luật ngân hàng</v>
          </cell>
          <cell r="D234">
            <v>3</v>
          </cell>
          <cell r="I234" t="str">
            <v>x</v>
          </cell>
          <cell r="L234" t="str">
            <v>x</v>
          </cell>
          <cell r="Q234" t="str">
            <v>x</v>
          </cell>
          <cell r="T234" t="str">
            <v>x</v>
          </cell>
          <cell r="W234" t="str">
            <v>LTTN</v>
          </cell>
          <cell r="X234" t="str">
            <v>1 KTTN + 1 KTTL</v>
          </cell>
          <cell r="Y234" t="str">
            <v>TN</v>
          </cell>
          <cell r="AD234">
            <v>4</v>
          </cell>
          <cell r="AE234">
            <v>4</v>
          </cell>
        </row>
        <row r="235">
          <cell r="B235" t="str">
            <v>BF14</v>
          </cell>
          <cell r="C235" t="str">
            <v>Pháp luật ngân hàng</v>
          </cell>
          <cell r="D235">
            <v>3</v>
          </cell>
          <cell r="G235" t="str">
            <v>x</v>
          </cell>
          <cell r="O235" t="str">
            <v>x</v>
          </cell>
          <cell r="W235" t="str">
            <v>LTTN</v>
          </cell>
          <cell r="X235" t="str">
            <v>1 KTTN + 1 KTTL</v>
          </cell>
          <cell r="Y235" t="str">
            <v>TN</v>
          </cell>
          <cell r="AD235">
            <v>4</v>
          </cell>
          <cell r="AE235">
            <v>4</v>
          </cell>
        </row>
        <row r="236">
          <cell r="B236" t="str">
            <v>EL26</v>
          </cell>
          <cell r="C236" t="str">
            <v>Luật Thương mại quốc tế</v>
          </cell>
          <cell r="D236">
            <v>3</v>
          </cell>
          <cell r="L236" t="str">
            <v>x</v>
          </cell>
          <cell r="Q236" t="str">
            <v>x</v>
          </cell>
          <cell r="T236" t="str">
            <v>x</v>
          </cell>
          <cell r="W236" t="str">
            <v>LTTN</v>
          </cell>
          <cell r="X236" t="str">
            <v>1 KTTN + 1 KTTL</v>
          </cell>
          <cell r="Y236" t="str">
            <v>TN</v>
          </cell>
          <cell r="AD236">
            <v>4</v>
          </cell>
          <cell r="AE236">
            <v>4</v>
          </cell>
        </row>
        <row r="237">
          <cell r="B237" t="str">
            <v>EL26</v>
          </cell>
          <cell r="C237" t="str">
            <v>Luật Thương mại quốc tế</v>
          </cell>
          <cell r="D237">
            <v>2</v>
          </cell>
          <cell r="I237" t="str">
            <v>x</v>
          </cell>
          <cell r="W237" t="str">
            <v>LTTN</v>
          </cell>
          <cell r="X237" t="str">
            <v>1 KTTN + 1 KTTL</v>
          </cell>
          <cell r="Y237" t="str">
            <v>TN</v>
          </cell>
          <cell r="AD237">
            <v>4</v>
          </cell>
          <cell r="AE237">
            <v>4</v>
          </cell>
        </row>
        <row r="238">
          <cell r="B238" t="str">
            <v>EL28</v>
          </cell>
          <cell r="C238" t="str">
            <v>Luật Đầu tư</v>
          </cell>
          <cell r="D238">
            <v>3</v>
          </cell>
          <cell r="L238" t="str">
            <v>x</v>
          </cell>
          <cell r="Q238" t="str">
            <v>x</v>
          </cell>
          <cell r="T238" t="str">
            <v>x</v>
          </cell>
          <cell r="W238" t="str">
            <v>LTTN</v>
          </cell>
          <cell r="X238" t="str">
            <v>1 KTTN + 1 KTTL</v>
          </cell>
          <cell r="Y238" t="str">
            <v>TN</v>
          </cell>
          <cell r="AD238">
            <v>4</v>
          </cell>
          <cell r="AE238">
            <v>4</v>
          </cell>
        </row>
        <row r="239">
          <cell r="B239" t="str">
            <v>EL28</v>
          </cell>
          <cell r="C239" t="str">
            <v>Luật đầu tư</v>
          </cell>
          <cell r="D239">
            <v>2</v>
          </cell>
          <cell r="I239" t="str">
            <v>x</v>
          </cell>
          <cell r="W239" t="str">
            <v>LTTN</v>
          </cell>
          <cell r="X239" t="str">
            <v>1 KTTN + 1 KTTL</v>
          </cell>
          <cell r="Y239" t="str">
            <v>TN</v>
          </cell>
          <cell r="AD239">
            <v>4</v>
          </cell>
          <cell r="AE239">
            <v>4</v>
          </cell>
        </row>
        <row r="240">
          <cell r="B240" t="str">
            <v>EL35</v>
          </cell>
          <cell r="C240" t="str">
            <v>Luật Kinh tế chuyên ngành</v>
          </cell>
          <cell r="D240">
            <v>2</v>
          </cell>
          <cell r="I240" t="str">
            <v>x</v>
          </cell>
          <cell r="W240" t="str">
            <v>LTTN</v>
          </cell>
          <cell r="X240" t="str">
            <v>2 KTTN</v>
          </cell>
          <cell r="Y240" t="str">
            <v>TN</v>
          </cell>
          <cell r="AD240">
            <v>4</v>
          </cell>
          <cell r="AE240">
            <v>4</v>
          </cell>
        </row>
        <row r="241">
          <cell r="B241" t="str">
            <v>EL21</v>
          </cell>
          <cell r="C241" t="str">
            <v>Luật lao động</v>
          </cell>
          <cell r="D241">
            <v>3</v>
          </cell>
          <cell r="L241" t="str">
            <v>x</v>
          </cell>
          <cell r="Q241" t="str">
            <v>x</v>
          </cell>
          <cell r="T241" t="str">
            <v>x</v>
          </cell>
          <cell r="W241" t="str">
            <v>LTTN</v>
          </cell>
          <cell r="X241" t="str">
            <v>1 KTTN + 1 KTTL</v>
          </cell>
          <cell r="Y241" t="str">
            <v>TN</v>
          </cell>
          <cell r="AD241">
            <v>4</v>
          </cell>
          <cell r="AE241">
            <v>4</v>
          </cell>
        </row>
        <row r="242">
          <cell r="B242" t="str">
            <v>EL21</v>
          </cell>
          <cell r="C242" t="str">
            <v>Luật lao động Việt Nam</v>
          </cell>
          <cell r="D242">
            <v>3</v>
          </cell>
          <cell r="I242" t="str">
            <v>x</v>
          </cell>
          <cell r="W242" t="str">
            <v>LTTN</v>
          </cell>
          <cell r="X242" t="str">
            <v>1 KTTN + 1 KTTL</v>
          </cell>
          <cell r="Y242" t="str">
            <v>TN</v>
          </cell>
          <cell r="AD242">
            <v>4</v>
          </cell>
          <cell r="AE242">
            <v>4</v>
          </cell>
        </row>
        <row r="243">
          <cell r="B243" t="str">
            <v>EL22</v>
          </cell>
          <cell r="C243" t="str">
            <v>Luật Đất đai</v>
          </cell>
          <cell r="D243">
            <v>3</v>
          </cell>
          <cell r="L243" t="str">
            <v>x</v>
          </cell>
          <cell r="Q243" t="str">
            <v>x</v>
          </cell>
          <cell r="T243" t="str">
            <v>x</v>
          </cell>
          <cell r="W243" t="str">
            <v>LTTN</v>
          </cell>
          <cell r="X243" t="str">
            <v>1 KTTN + 1 KTTL</v>
          </cell>
          <cell r="Y243" t="str">
            <v>TN</v>
          </cell>
          <cell r="AD243">
            <v>4</v>
          </cell>
          <cell r="AE243">
            <v>4</v>
          </cell>
        </row>
        <row r="244">
          <cell r="B244" t="str">
            <v>EL22</v>
          </cell>
          <cell r="C244" t="str">
            <v>Luật Đất đai Việt Nam</v>
          </cell>
          <cell r="D244">
            <v>3</v>
          </cell>
          <cell r="I244" t="str">
            <v>x</v>
          </cell>
          <cell r="W244" t="str">
            <v>LTTN</v>
          </cell>
          <cell r="X244" t="str">
            <v>1 KTTN + 1 KTTL</v>
          </cell>
          <cell r="Y244" t="str">
            <v>TN</v>
          </cell>
          <cell r="AD244">
            <v>4</v>
          </cell>
          <cell r="AE244">
            <v>4</v>
          </cell>
        </row>
        <row r="245">
          <cell r="B245" t="str">
            <v>EL27</v>
          </cell>
          <cell r="C245" t="str">
            <v>Luật Môi trường</v>
          </cell>
          <cell r="D245">
            <v>3</v>
          </cell>
          <cell r="L245" t="str">
            <v>x</v>
          </cell>
          <cell r="Q245" t="str">
            <v>x</v>
          </cell>
          <cell r="T245" t="str">
            <v>x</v>
          </cell>
          <cell r="W245" t="str">
            <v>LTTN</v>
          </cell>
          <cell r="X245" t="str">
            <v>1 KTTN + 1 KTTL</v>
          </cell>
          <cell r="Y245" t="str">
            <v>TN</v>
          </cell>
          <cell r="AD245">
            <v>4</v>
          </cell>
          <cell r="AE245">
            <v>4</v>
          </cell>
        </row>
        <row r="246">
          <cell r="B246" t="str">
            <v>EL27</v>
          </cell>
          <cell r="C246" t="str">
            <v>Luật Môi trường</v>
          </cell>
          <cell r="D246">
            <v>2</v>
          </cell>
          <cell r="I246" t="str">
            <v>x</v>
          </cell>
          <cell r="W246" t="str">
            <v>LTTN</v>
          </cell>
          <cell r="X246" t="str">
            <v>1 KTTN + 1 KTTL</v>
          </cell>
          <cell r="Y246" t="str">
            <v>TN</v>
          </cell>
          <cell r="AD246">
            <v>4</v>
          </cell>
          <cell r="AE246">
            <v>4</v>
          </cell>
        </row>
        <row r="247">
          <cell r="B247" t="str">
            <v>EL16</v>
          </cell>
          <cell r="C247" t="str">
            <v>Tâm lí học tư pháp</v>
          </cell>
          <cell r="D247">
            <v>3</v>
          </cell>
          <cell r="I247" t="str">
            <v>x</v>
          </cell>
          <cell r="L247" t="str">
            <v>x</v>
          </cell>
          <cell r="T247" t="str">
            <v>x</v>
          </cell>
          <cell r="W247" t="str">
            <v>LTTN</v>
          </cell>
          <cell r="X247" t="str">
            <v>1 KTTN + 1 KTTL</v>
          </cell>
          <cell r="Y247" t="str">
            <v>TL</v>
          </cell>
          <cell r="AD247">
            <v>4</v>
          </cell>
          <cell r="AE247">
            <v>4</v>
          </cell>
        </row>
        <row r="248">
          <cell r="B248" t="str">
            <v>EL10</v>
          </cell>
          <cell r="C248" t="str">
            <v>Luật Hình sự Việt Nam</v>
          </cell>
          <cell r="D248">
            <v>4</v>
          </cell>
          <cell r="I248" t="str">
            <v>x</v>
          </cell>
          <cell r="W248" t="str">
            <v>LTTN</v>
          </cell>
          <cell r="X248" t="str">
            <v>KTTL</v>
          </cell>
          <cell r="Y248" t="str">
            <v>TL</v>
          </cell>
          <cell r="AD248">
            <v>4</v>
          </cell>
          <cell r="AE248">
            <v>4</v>
          </cell>
        </row>
        <row r="249">
          <cell r="B249" t="str">
            <v>EL14</v>
          </cell>
          <cell r="C249" t="str">
            <v>Luật Tố tụng dân sự Việt Nam</v>
          </cell>
          <cell r="D249">
            <v>3</v>
          </cell>
          <cell r="I249" t="str">
            <v>x</v>
          </cell>
          <cell r="L249" t="str">
            <v>x</v>
          </cell>
          <cell r="Q249" t="str">
            <v>x</v>
          </cell>
          <cell r="T249" t="str">
            <v>x</v>
          </cell>
          <cell r="W249" t="str">
            <v>LTTN</v>
          </cell>
          <cell r="X249" t="str">
            <v>KTTL</v>
          </cell>
          <cell r="Y249" t="str">
            <v>TL</v>
          </cell>
          <cell r="AD249">
            <v>4</v>
          </cell>
          <cell r="AE249">
            <v>4</v>
          </cell>
        </row>
        <row r="250">
          <cell r="B250" t="str">
            <v>EL17</v>
          </cell>
          <cell r="C250" t="str">
            <v>Công pháp quốc tế</v>
          </cell>
          <cell r="D250">
            <v>3</v>
          </cell>
          <cell r="I250" t="str">
            <v>x</v>
          </cell>
          <cell r="L250" t="str">
            <v>x</v>
          </cell>
          <cell r="Q250" t="str">
            <v>x</v>
          </cell>
          <cell r="T250" t="str">
            <v>x</v>
          </cell>
          <cell r="W250" t="str">
            <v>LTTN</v>
          </cell>
          <cell r="X250" t="str">
            <v>2 KTTN</v>
          </cell>
          <cell r="Y250" t="str">
            <v>TN</v>
          </cell>
          <cell r="AD250">
            <v>4</v>
          </cell>
          <cell r="AE250">
            <v>4</v>
          </cell>
        </row>
        <row r="251">
          <cell r="B251" t="str">
            <v>EL18</v>
          </cell>
          <cell r="C251" t="str">
            <v>Tư pháp quốc tế</v>
          </cell>
          <cell r="D251">
            <v>3</v>
          </cell>
          <cell r="I251" t="str">
            <v>x</v>
          </cell>
          <cell r="L251" t="str">
            <v>x</v>
          </cell>
          <cell r="Q251" t="str">
            <v>x</v>
          </cell>
          <cell r="T251" t="str">
            <v>x</v>
          </cell>
          <cell r="W251" t="str">
            <v>LTTN</v>
          </cell>
          <cell r="X251" t="str">
            <v>1 KTTN + 1 KTTL</v>
          </cell>
          <cell r="Y251" t="str">
            <v>TN</v>
          </cell>
          <cell r="AD251">
            <v>4</v>
          </cell>
          <cell r="AE251">
            <v>4</v>
          </cell>
        </row>
        <row r="252">
          <cell r="B252" t="str">
            <v>EL47</v>
          </cell>
          <cell r="C252" t="str">
            <v>Thực tập nghề</v>
          </cell>
          <cell r="D252">
            <v>5</v>
          </cell>
          <cell r="I252" t="str">
            <v>x</v>
          </cell>
          <cell r="W252" t="str">
            <v>SPL1/SPL2</v>
          </cell>
          <cell r="Y252" t="str">
            <v>BCHC</v>
          </cell>
        </row>
        <row r="253">
          <cell r="B253" t="str">
            <v>EL37</v>
          </cell>
          <cell r="C253" t="str">
            <v>Quản lí Nhà nước trong lĩnh vực thương mại</v>
          </cell>
          <cell r="D253">
            <v>3</v>
          </cell>
          <cell r="Q253" t="str">
            <v>x</v>
          </cell>
          <cell r="W253" t="str">
            <v>LTTN</v>
          </cell>
          <cell r="X253" t="str">
            <v>2 KTTN</v>
          </cell>
          <cell r="Y253" t="str">
            <v>TL</v>
          </cell>
          <cell r="AD253">
            <v>4</v>
          </cell>
          <cell r="AE253">
            <v>4</v>
          </cell>
        </row>
        <row r="254">
          <cell r="B254" t="str">
            <v>EL37</v>
          </cell>
          <cell r="C254" t="str">
            <v>Pháp luật về Quản lý nhà nước trong lĩnh vực thương mại</v>
          </cell>
          <cell r="D254">
            <v>2</v>
          </cell>
          <cell r="I254" t="str">
            <v>x</v>
          </cell>
          <cell r="W254" t="str">
            <v>LTTN</v>
          </cell>
          <cell r="X254" t="str">
            <v>2 KTTN</v>
          </cell>
          <cell r="Y254" t="str">
            <v>TL</v>
          </cell>
          <cell r="AD254">
            <v>4</v>
          </cell>
          <cell r="AE254">
            <v>4</v>
          </cell>
        </row>
        <row r="255">
          <cell r="B255" t="str">
            <v>SL40</v>
          </cell>
          <cell r="C255" t="str">
            <v>Kỹ năng tư vấn trong lĩnh vực đất đai</v>
          </cell>
          <cell r="D255">
            <v>2</v>
          </cell>
          <cell r="L255" t="str">
            <v>x</v>
          </cell>
          <cell r="Q255" t="str">
            <v>x</v>
          </cell>
          <cell r="T255" t="str">
            <v>x</v>
          </cell>
          <cell r="W255" t="str">
            <v>LTTN</v>
          </cell>
          <cell r="X255" t="str">
            <v>KTTL</v>
          </cell>
          <cell r="Y255" t="str">
            <v>TL</v>
          </cell>
          <cell r="AD255">
            <v>4</v>
          </cell>
          <cell r="AE255">
            <v>4</v>
          </cell>
        </row>
        <row r="256">
          <cell r="B256" t="str">
            <v>EL46</v>
          </cell>
          <cell r="C256" t="str">
            <v>Kỹ năng tư vấn trong lĩnh vực đất đai</v>
          </cell>
          <cell r="D256">
            <v>2</v>
          </cell>
          <cell r="I256" t="str">
            <v>x</v>
          </cell>
          <cell r="W256" t="str">
            <v>LTTN</v>
          </cell>
          <cell r="X256" t="str">
            <v>KTTL</v>
          </cell>
          <cell r="Y256" t="str">
            <v>TL</v>
          </cell>
          <cell r="AD256">
            <v>4</v>
          </cell>
          <cell r="AE256">
            <v>4</v>
          </cell>
        </row>
        <row r="257">
          <cell r="B257" t="str">
            <v>EN02</v>
          </cell>
          <cell r="C257" t="str">
            <v>Tiếng Việt thực hành</v>
          </cell>
          <cell r="D257">
            <v>2</v>
          </cell>
          <cell r="J257" t="str">
            <v>x</v>
          </cell>
          <cell r="R257" t="str">
            <v>x</v>
          </cell>
          <cell r="W257" t="str">
            <v>LTTN</v>
          </cell>
          <cell r="X257" t="str">
            <v>1 KTTN + 1 KTTL</v>
          </cell>
          <cell r="Y257" t="str">
            <v>TN</v>
          </cell>
          <cell r="AD257">
            <v>4</v>
          </cell>
          <cell r="AE257">
            <v>4</v>
          </cell>
        </row>
        <row r="258">
          <cell r="B258" t="str">
            <v>EN03</v>
          </cell>
          <cell r="C258" t="str">
            <v>Dẫn luận ngôn ngữ học</v>
          </cell>
          <cell r="D258">
            <v>2</v>
          </cell>
          <cell r="J258" t="str">
            <v>x</v>
          </cell>
          <cell r="R258" t="str">
            <v>x</v>
          </cell>
          <cell r="W258" t="str">
            <v>LTTN</v>
          </cell>
          <cell r="X258" t="str">
            <v>1 KTTN + 1 KTTL</v>
          </cell>
          <cell r="Y258" t="str">
            <v>TN</v>
          </cell>
          <cell r="AD258">
            <v>4</v>
          </cell>
          <cell r="AE258">
            <v>4</v>
          </cell>
        </row>
        <row r="259">
          <cell r="B259" t="str">
            <v>EN04</v>
          </cell>
          <cell r="C259" t="str">
            <v>Ngôn ngữ học đối chiếu</v>
          </cell>
          <cell r="D259">
            <v>2</v>
          </cell>
          <cell r="J259" t="str">
            <v>x</v>
          </cell>
          <cell r="R259" t="str">
            <v>x</v>
          </cell>
          <cell r="W259" t="str">
            <v>LTTN</v>
          </cell>
          <cell r="X259" t="str">
            <v>1 KTTN + 1 KTTL</v>
          </cell>
          <cell r="Y259" t="str">
            <v>TN</v>
          </cell>
          <cell r="AD259">
            <v>4</v>
          </cell>
          <cell r="AE259">
            <v>4</v>
          </cell>
        </row>
        <row r="260">
          <cell r="B260" t="str">
            <v>EN06.1</v>
          </cell>
          <cell r="C260" t="str">
            <v>Ngoại ngữ II.1 (Tiếng Trung)</v>
          </cell>
          <cell r="D260">
            <v>3</v>
          </cell>
          <cell r="J260" t="str">
            <v>x</v>
          </cell>
          <cell r="R260" t="str">
            <v>x</v>
          </cell>
          <cell r="W260" t="str">
            <v>LTTN</v>
          </cell>
          <cell r="X260" t="str">
            <v>1 KTTN + 1 KTTL</v>
          </cell>
          <cell r="Y260" t="str">
            <v>TN</v>
          </cell>
          <cell r="AC260" t="str">
            <v>Thi offline: có 15p nghe</v>
          </cell>
          <cell r="AD260">
            <v>4</v>
          </cell>
          <cell r="AE260">
            <v>4</v>
          </cell>
        </row>
        <row r="261">
          <cell r="B261" t="str">
            <v>EN06.2</v>
          </cell>
          <cell r="C261" t="str">
            <v>Ngoại ngữ II.2 (Tiếng Trung)</v>
          </cell>
          <cell r="D261">
            <v>3</v>
          </cell>
          <cell r="J261" t="str">
            <v>x</v>
          </cell>
          <cell r="R261" t="str">
            <v>x</v>
          </cell>
          <cell r="W261" t="str">
            <v>LTTN</v>
          </cell>
          <cell r="X261" t="str">
            <v>1 KTTN + 1 KTTL</v>
          </cell>
          <cell r="Y261" t="str">
            <v>TN</v>
          </cell>
          <cell r="AC261" t="str">
            <v>Thi offline: có 5p nghe</v>
          </cell>
          <cell r="AD261">
            <v>4</v>
          </cell>
          <cell r="AE261">
            <v>4</v>
          </cell>
        </row>
        <row r="262">
          <cell r="B262" t="str">
            <v>EN06.3</v>
          </cell>
          <cell r="C262" t="str">
            <v>Ngoại ngữ II.3 (Tiếng Trung)</v>
          </cell>
          <cell r="D262">
            <v>3</v>
          </cell>
          <cell r="J262" t="str">
            <v>x</v>
          </cell>
          <cell r="R262" t="str">
            <v>x</v>
          </cell>
          <cell r="W262" t="str">
            <v>LTTN</v>
          </cell>
          <cell r="X262" t="str">
            <v>1 KTTN + 1 KTTL</v>
          </cell>
          <cell r="Y262" t="str">
            <v>TN</v>
          </cell>
          <cell r="AD262">
            <v>4</v>
          </cell>
          <cell r="AE262">
            <v>4</v>
          </cell>
        </row>
        <row r="263">
          <cell r="B263" t="str">
            <v>EN06.4</v>
          </cell>
          <cell r="C263" t="str">
            <v>Ngoại ngữ II.4 (Tiếng Trung)</v>
          </cell>
          <cell r="D263">
            <v>3</v>
          </cell>
          <cell r="J263" t="str">
            <v>x</v>
          </cell>
          <cell r="R263" t="str">
            <v>x</v>
          </cell>
          <cell r="W263" t="str">
            <v>LTTN</v>
          </cell>
          <cell r="X263" t="str">
            <v>1 KTTN + 1 KTTL</v>
          </cell>
          <cell r="Y263" t="str">
            <v>TN</v>
          </cell>
          <cell r="AD263">
            <v>4</v>
          </cell>
          <cell r="AE263">
            <v>4</v>
          </cell>
        </row>
        <row r="264">
          <cell r="B264" t="str">
            <v>EN59.1</v>
          </cell>
          <cell r="C264" t="str">
            <v>Ngoại ngữ II.1 (Tiếng Pháp)</v>
          </cell>
          <cell r="D264">
            <v>3</v>
          </cell>
          <cell r="J264" t="str">
            <v>x</v>
          </cell>
          <cell r="R264" t="str">
            <v>x</v>
          </cell>
          <cell r="W264" t="str">
            <v>LTTN</v>
          </cell>
          <cell r="X264" t="str">
            <v>1 KTTN + 1 KTTL</v>
          </cell>
          <cell r="Y264" t="str">
            <v>TN</v>
          </cell>
          <cell r="AD264">
            <v>4</v>
          </cell>
          <cell r="AE264">
            <v>4</v>
          </cell>
        </row>
        <row r="265">
          <cell r="B265" t="str">
            <v>EN59.2</v>
          </cell>
          <cell r="C265" t="str">
            <v>Ngoại ngữ II.2 (Tiếng Pháp)</v>
          </cell>
          <cell r="D265">
            <v>3</v>
          </cell>
          <cell r="J265" t="str">
            <v>x</v>
          </cell>
          <cell r="R265" t="str">
            <v>x</v>
          </cell>
          <cell r="W265" t="str">
            <v>LTTN</v>
          </cell>
          <cell r="X265" t="str">
            <v>1 KTTN + 1 KTTL</v>
          </cell>
          <cell r="Y265" t="str">
            <v>TN</v>
          </cell>
          <cell r="AD265">
            <v>4</v>
          </cell>
          <cell r="AE265">
            <v>4</v>
          </cell>
        </row>
        <row r="266">
          <cell r="B266" t="str">
            <v>EN59.3</v>
          </cell>
          <cell r="C266" t="str">
            <v>Ngoại ngữ II.3 (Tiếng Pháp)</v>
          </cell>
          <cell r="D266">
            <v>3</v>
          </cell>
          <cell r="J266" t="str">
            <v>x</v>
          </cell>
          <cell r="R266" t="str">
            <v>x</v>
          </cell>
          <cell r="W266" t="str">
            <v>LTTN</v>
          </cell>
          <cell r="X266" t="str">
            <v>1 KTTN + 1 KTTL</v>
          </cell>
          <cell r="Y266" t="str">
            <v>TN</v>
          </cell>
          <cell r="AD266">
            <v>4</v>
          </cell>
          <cell r="AE266">
            <v>4</v>
          </cell>
        </row>
        <row r="267">
          <cell r="B267" t="str">
            <v>EN59.4</v>
          </cell>
          <cell r="C267" t="str">
            <v>Ngoại ngữ II.4 (Tiếng Pháp)</v>
          </cell>
          <cell r="D267">
            <v>3</v>
          </cell>
          <cell r="J267" t="str">
            <v>x</v>
          </cell>
          <cell r="R267" t="str">
            <v>x</v>
          </cell>
          <cell r="W267" t="str">
            <v>LTTN</v>
          </cell>
          <cell r="X267" t="str">
            <v>1 KTTN + 1 KTTL</v>
          </cell>
          <cell r="Y267" t="str">
            <v>TN</v>
          </cell>
          <cell r="AD267">
            <v>4</v>
          </cell>
          <cell r="AE267">
            <v>4</v>
          </cell>
        </row>
        <row r="268">
          <cell r="B268" t="str">
            <v>EN07</v>
          </cell>
          <cell r="C268" t="str">
            <v>Ngôn ngữ và văn hóa</v>
          </cell>
          <cell r="D268">
            <v>2</v>
          </cell>
          <cell r="J268" t="str">
            <v>x</v>
          </cell>
          <cell r="R268" t="str">
            <v>x</v>
          </cell>
          <cell r="W268" t="str">
            <v>LTTN</v>
          </cell>
          <cell r="X268" t="str">
            <v>1 KTTN + 1 KTTL</v>
          </cell>
          <cell r="Y268" t="str">
            <v>TN</v>
          </cell>
          <cell r="AD268">
            <v>4</v>
          </cell>
          <cell r="AE268">
            <v>4</v>
          </cell>
        </row>
        <row r="269">
          <cell r="B269" t="str">
            <v>EN09</v>
          </cell>
          <cell r="C269" t="str">
            <v>Ngữ âm thực hành</v>
          </cell>
          <cell r="D269">
            <v>2</v>
          </cell>
          <cell r="J269" t="str">
            <v>x</v>
          </cell>
          <cell r="R269" t="str">
            <v>x</v>
          </cell>
          <cell r="W269" t="str">
            <v>LTTN</v>
          </cell>
          <cell r="X269" t="str">
            <v>1 KTTN + 1 KTTL</v>
          </cell>
          <cell r="Y269" t="str">
            <v>TN</v>
          </cell>
          <cell r="AD269">
            <v>4</v>
          </cell>
          <cell r="AE269">
            <v>4</v>
          </cell>
        </row>
        <row r="270">
          <cell r="B270" t="str">
            <v>EN10</v>
          </cell>
          <cell r="C270" t="str">
            <v>Ngữ âm lý thuyết</v>
          </cell>
          <cell r="D270">
            <v>2</v>
          </cell>
          <cell r="J270" t="str">
            <v>x</v>
          </cell>
          <cell r="R270" t="str">
            <v>x</v>
          </cell>
          <cell r="W270" t="str">
            <v>LTTN</v>
          </cell>
          <cell r="X270" t="str">
            <v>1 KTTN + 1 KTTL</v>
          </cell>
          <cell r="Y270" t="str">
            <v>TN</v>
          </cell>
          <cell r="AD270">
            <v>4</v>
          </cell>
          <cell r="AE270">
            <v>4</v>
          </cell>
        </row>
        <row r="271">
          <cell r="B271" t="str">
            <v>EN11</v>
          </cell>
          <cell r="C271" t="str">
            <v>Từ vựng - ngữ nghĩa học</v>
          </cell>
          <cell r="D271">
            <v>2</v>
          </cell>
          <cell r="J271" t="str">
            <v>x</v>
          </cell>
          <cell r="R271" t="str">
            <v>x</v>
          </cell>
          <cell r="W271" t="str">
            <v>LTTN</v>
          </cell>
          <cell r="X271" t="str">
            <v>1 KTTN + 1 KTTL</v>
          </cell>
          <cell r="Y271" t="str">
            <v>TN</v>
          </cell>
          <cell r="AD271">
            <v>4</v>
          </cell>
          <cell r="AE271">
            <v>4</v>
          </cell>
        </row>
        <row r="272">
          <cell r="B272" t="str">
            <v>EN12</v>
          </cell>
          <cell r="C272" t="str">
            <v>Ngữ pháp thực hành</v>
          </cell>
          <cell r="D272">
            <v>2</v>
          </cell>
          <cell r="J272" t="str">
            <v>x</v>
          </cell>
          <cell r="R272" t="str">
            <v>x</v>
          </cell>
          <cell r="W272" t="str">
            <v>LTTN</v>
          </cell>
          <cell r="X272" t="str">
            <v>1 KTTN + 1 KTTL</v>
          </cell>
          <cell r="Y272" t="str">
            <v>TL</v>
          </cell>
          <cell r="AC272" t="str">
            <v>Thi offline: Làm trên đề</v>
          </cell>
          <cell r="AD272">
            <v>4</v>
          </cell>
          <cell r="AE272">
            <v>4</v>
          </cell>
        </row>
        <row r="273">
          <cell r="B273" t="str">
            <v>EN13</v>
          </cell>
          <cell r="C273" t="str">
            <v>Ngữ pháp lý thuyết</v>
          </cell>
          <cell r="D273">
            <v>2</v>
          </cell>
          <cell r="J273" t="str">
            <v>x</v>
          </cell>
          <cell r="R273" t="str">
            <v>x</v>
          </cell>
          <cell r="W273" t="str">
            <v>LTTN</v>
          </cell>
          <cell r="X273" t="str">
            <v>1 KTTN + 1 KTTL</v>
          </cell>
          <cell r="Y273" t="str">
            <v>TL</v>
          </cell>
          <cell r="AD273">
            <v>4</v>
          </cell>
          <cell r="AE273">
            <v>4</v>
          </cell>
        </row>
        <row r="274">
          <cell r="B274" t="str">
            <v>EN14</v>
          </cell>
          <cell r="C274" t="str">
            <v>Giao thoa văn hóa</v>
          </cell>
          <cell r="D274">
            <v>2</v>
          </cell>
          <cell r="J274" t="str">
            <v>x</v>
          </cell>
          <cell r="R274" t="str">
            <v>x</v>
          </cell>
          <cell r="W274" t="str">
            <v>LTTN</v>
          </cell>
          <cell r="X274" t="str">
            <v>2 KTTN</v>
          </cell>
          <cell r="Y274" t="str">
            <v>TL</v>
          </cell>
          <cell r="AD274">
            <v>4</v>
          </cell>
          <cell r="AE274">
            <v>4</v>
          </cell>
        </row>
        <row r="275">
          <cell r="B275" t="str">
            <v>EN15</v>
          </cell>
          <cell r="C275" t="str">
            <v>Lịch sử phát triển Tiếng Anh</v>
          </cell>
          <cell r="D275">
            <v>2</v>
          </cell>
          <cell r="J275" t="str">
            <v>x</v>
          </cell>
          <cell r="R275" t="str">
            <v>x</v>
          </cell>
          <cell r="W275" t="str">
            <v>LTTN</v>
          </cell>
          <cell r="X275" t="str">
            <v>1 KTTN + 1 KTTL</v>
          </cell>
          <cell r="Y275" t="str">
            <v>TN</v>
          </cell>
          <cell r="AD275">
            <v>4</v>
          </cell>
          <cell r="AE275">
            <v>4</v>
          </cell>
        </row>
        <row r="276">
          <cell r="B276" t="str">
            <v>EN16</v>
          </cell>
          <cell r="C276" t="str">
            <v>Văn học Anh - Mỹ</v>
          </cell>
          <cell r="D276">
            <v>2</v>
          </cell>
          <cell r="J276" t="str">
            <v>x</v>
          </cell>
          <cell r="R276" t="str">
            <v>x</v>
          </cell>
          <cell r="W276" t="str">
            <v>LTTN</v>
          </cell>
          <cell r="X276" t="str">
            <v>1 KTTN + 1 KTTL</v>
          </cell>
          <cell r="Y276" t="str">
            <v>TL</v>
          </cell>
          <cell r="AD276">
            <v>4</v>
          </cell>
          <cell r="AE276">
            <v>4</v>
          </cell>
        </row>
        <row r="277">
          <cell r="B277" t="str">
            <v>EN17</v>
          </cell>
          <cell r="C277" t="str">
            <v>Đất nước học</v>
          </cell>
          <cell r="D277">
            <v>2</v>
          </cell>
          <cell r="J277" t="str">
            <v>x</v>
          </cell>
          <cell r="R277" t="str">
            <v>x</v>
          </cell>
          <cell r="W277" t="str">
            <v>LTTN</v>
          </cell>
          <cell r="X277" t="str">
            <v>1 KTTN + 1 KTTL</v>
          </cell>
          <cell r="Y277" t="str">
            <v>TN</v>
          </cell>
          <cell r="AD277">
            <v>4</v>
          </cell>
          <cell r="AE277">
            <v>4</v>
          </cell>
        </row>
        <row r="278">
          <cell r="B278" t="str">
            <v>EN18</v>
          </cell>
          <cell r="C278" t="str">
            <v>Nghe - Tiếng Anh 1</v>
          </cell>
          <cell r="D278">
            <v>2</v>
          </cell>
          <cell r="J278" t="str">
            <v>x</v>
          </cell>
          <cell r="R278" t="str">
            <v>x</v>
          </cell>
          <cell r="W278" t="str">
            <v>LTTN</v>
          </cell>
          <cell r="X278" t="str">
            <v>1 KTTN + 1 KTTL</v>
          </cell>
          <cell r="Y278" t="str">
            <v>TL</v>
          </cell>
          <cell r="AC278" t="str">
            <v>Thi offline - TL 45p, làm trên đề</v>
          </cell>
          <cell r="AD278">
            <v>4</v>
          </cell>
          <cell r="AE278">
            <v>4</v>
          </cell>
        </row>
        <row r="279">
          <cell r="B279" t="str">
            <v>EN19</v>
          </cell>
          <cell r="C279" t="str">
            <v>Nói - Tiếng Anh 1</v>
          </cell>
          <cell r="D279">
            <v>2</v>
          </cell>
          <cell r="J279" t="str">
            <v>x</v>
          </cell>
          <cell r="R279" t="str">
            <v>x</v>
          </cell>
          <cell r="W279" t="str">
            <v>LTTN</v>
          </cell>
          <cell r="X279" t="str">
            <v>1 KTTN + 1 BTKN</v>
          </cell>
          <cell r="Z279" t="str">
            <v>VĐ</v>
          </cell>
          <cell r="AD279">
            <v>4</v>
          </cell>
          <cell r="AE279">
            <v>4</v>
          </cell>
        </row>
        <row r="280">
          <cell r="B280" t="str">
            <v>EN20</v>
          </cell>
          <cell r="C280" t="str">
            <v>Đọc - Tiếng Anh 1</v>
          </cell>
          <cell r="D280">
            <v>2</v>
          </cell>
          <cell r="J280" t="str">
            <v>x</v>
          </cell>
          <cell r="R280" t="str">
            <v>x</v>
          </cell>
          <cell r="W280" t="str">
            <v>LTTN</v>
          </cell>
          <cell r="X280" t="str">
            <v>2 KTTN</v>
          </cell>
          <cell r="Y280" t="str">
            <v>TL</v>
          </cell>
          <cell r="AC280" t="str">
            <v>Thi offline: Làm trên đề</v>
          </cell>
          <cell r="AD280">
            <v>4</v>
          </cell>
          <cell r="AE280">
            <v>4</v>
          </cell>
        </row>
        <row r="281">
          <cell r="B281" t="str">
            <v>EN21</v>
          </cell>
          <cell r="C281" t="str">
            <v>Viết - Tiếng Anh 1</v>
          </cell>
          <cell r="D281">
            <v>2</v>
          </cell>
          <cell r="J281" t="str">
            <v>x</v>
          </cell>
          <cell r="R281" t="str">
            <v>x</v>
          </cell>
          <cell r="W281" t="str">
            <v>LTTN</v>
          </cell>
          <cell r="X281" t="str">
            <v>BTKN</v>
          </cell>
          <cell r="Y281" t="str">
            <v>TL</v>
          </cell>
          <cell r="AC281" t="str">
            <v>Thi offline: Làm trên đề</v>
          </cell>
          <cell r="AD281">
            <v>4</v>
          </cell>
          <cell r="AE281">
            <v>4</v>
          </cell>
        </row>
        <row r="282">
          <cell r="B282" t="str">
            <v>EN22</v>
          </cell>
          <cell r="C282" t="str">
            <v>Nghe - Tiếng Anh 2</v>
          </cell>
          <cell r="D282">
            <v>2</v>
          </cell>
          <cell r="J282" t="str">
            <v>x</v>
          </cell>
          <cell r="R282" t="str">
            <v>x</v>
          </cell>
          <cell r="W282" t="str">
            <v>LTTN</v>
          </cell>
          <cell r="X282" t="str">
            <v>1 KTTN + 1 KTTL</v>
          </cell>
          <cell r="Y282" t="str">
            <v>TL</v>
          </cell>
          <cell r="AC282" t="str">
            <v>Thi offline - TL 45p, làm trên đề</v>
          </cell>
          <cell r="AD282">
            <v>4</v>
          </cell>
          <cell r="AE282">
            <v>4</v>
          </cell>
        </row>
        <row r="283">
          <cell r="B283" t="str">
            <v>EN23</v>
          </cell>
          <cell r="C283" t="str">
            <v>Nói - Tiếng Anh 2</v>
          </cell>
          <cell r="D283">
            <v>2</v>
          </cell>
          <cell r="J283" t="str">
            <v>x</v>
          </cell>
          <cell r="R283" t="str">
            <v>x</v>
          </cell>
          <cell r="W283" t="str">
            <v>LTTN</v>
          </cell>
          <cell r="X283" t="str">
            <v>BTKN</v>
          </cell>
          <cell r="Z283" t="str">
            <v>VĐ</v>
          </cell>
          <cell r="AC283" t="str">
            <v>KTGHP: Video quay BT nói</v>
          </cell>
          <cell r="AD283">
            <v>4</v>
          </cell>
          <cell r="AE283">
            <v>4</v>
          </cell>
        </row>
        <row r="284">
          <cell r="B284" t="str">
            <v>EN24</v>
          </cell>
          <cell r="C284" t="str">
            <v>Đọc - Tiếng Anh 2</v>
          </cell>
          <cell r="D284">
            <v>2</v>
          </cell>
          <cell r="J284" t="str">
            <v>x</v>
          </cell>
          <cell r="R284" t="str">
            <v>x</v>
          </cell>
          <cell r="W284" t="str">
            <v>LTTN</v>
          </cell>
          <cell r="X284" t="str">
            <v>2 KTTN</v>
          </cell>
          <cell r="Y284" t="str">
            <v>TL</v>
          </cell>
          <cell r="AC284" t="str">
            <v>Thi offline: Làm trên đề</v>
          </cell>
          <cell r="AD284">
            <v>4</v>
          </cell>
          <cell r="AE284">
            <v>4</v>
          </cell>
        </row>
        <row r="285">
          <cell r="B285" t="str">
            <v>EN25</v>
          </cell>
          <cell r="C285" t="str">
            <v>Viết - Tiếng Anh 2</v>
          </cell>
          <cell r="D285">
            <v>2</v>
          </cell>
          <cell r="J285" t="str">
            <v>x</v>
          </cell>
          <cell r="R285" t="str">
            <v>x</v>
          </cell>
          <cell r="W285" t="str">
            <v>LTTN</v>
          </cell>
          <cell r="X285" t="str">
            <v>BTKN</v>
          </cell>
          <cell r="Y285" t="str">
            <v>TL</v>
          </cell>
          <cell r="AC285" t="str">
            <v>Thi offline: Làm trên đề</v>
          </cell>
          <cell r="AD285">
            <v>4</v>
          </cell>
          <cell r="AE285">
            <v>4</v>
          </cell>
        </row>
        <row r="286">
          <cell r="B286" t="str">
            <v>EN26</v>
          </cell>
          <cell r="C286" t="str">
            <v>Nghe - Tiếng Anh 3</v>
          </cell>
          <cell r="D286">
            <v>2</v>
          </cell>
          <cell r="J286" t="str">
            <v>x</v>
          </cell>
          <cell r="R286" t="str">
            <v>x</v>
          </cell>
          <cell r="W286" t="str">
            <v>LTTN</v>
          </cell>
          <cell r="X286" t="str">
            <v>1 KTTN + 1 KTTL</v>
          </cell>
          <cell r="Y286" t="str">
            <v>TL</v>
          </cell>
          <cell r="AC286" t="str">
            <v>Thi offline - TL 45p, làm trên đề</v>
          </cell>
          <cell r="AD286">
            <v>4</v>
          </cell>
          <cell r="AE286">
            <v>4</v>
          </cell>
        </row>
        <row r="287">
          <cell r="B287" t="str">
            <v>EN27</v>
          </cell>
          <cell r="C287" t="str">
            <v>Nói - Tiếng Anh 3</v>
          </cell>
          <cell r="D287">
            <v>2</v>
          </cell>
          <cell r="J287" t="str">
            <v>x</v>
          </cell>
          <cell r="R287" t="str">
            <v>x</v>
          </cell>
          <cell r="W287" t="str">
            <v>LTTN</v>
          </cell>
          <cell r="X287" t="str">
            <v>BTKN</v>
          </cell>
          <cell r="Z287" t="str">
            <v>VĐ</v>
          </cell>
          <cell r="AD287">
            <v>4</v>
          </cell>
          <cell r="AE287">
            <v>4</v>
          </cell>
        </row>
        <row r="288">
          <cell r="B288" t="str">
            <v>EN28</v>
          </cell>
          <cell r="C288" t="str">
            <v>Đọc - Tiếng Anh 3</v>
          </cell>
          <cell r="D288">
            <v>2</v>
          </cell>
          <cell r="J288" t="str">
            <v>x</v>
          </cell>
          <cell r="R288" t="str">
            <v>x</v>
          </cell>
          <cell r="W288" t="str">
            <v>LTTN</v>
          </cell>
          <cell r="X288" t="str">
            <v>2 KTTN</v>
          </cell>
          <cell r="Y288" t="str">
            <v>TL</v>
          </cell>
          <cell r="AC288" t="str">
            <v>Thi offline: Làm trên đề</v>
          </cell>
          <cell r="AD288">
            <v>4</v>
          </cell>
          <cell r="AE288">
            <v>4</v>
          </cell>
        </row>
        <row r="289">
          <cell r="B289" t="str">
            <v>EN29</v>
          </cell>
          <cell r="C289" t="str">
            <v>Viết - Tiếng Anh 3</v>
          </cell>
          <cell r="D289">
            <v>2</v>
          </cell>
          <cell r="J289" t="str">
            <v>x</v>
          </cell>
          <cell r="R289" t="str">
            <v>x</v>
          </cell>
          <cell r="W289" t="str">
            <v>LTTN</v>
          </cell>
          <cell r="X289" t="str">
            <v>BTKN</v>
          </cell>
          <cell r="Y289" t="str">
            <v>TL</v>
          </cell>
          <cell r="AC289" t="str">
            <v>Thi offline: Làm trên đề</v>
          </cell>
          <cell r="AD289">
            <v>4</v>
          </cell>
          <cell r="AE289">
            <v>4</v>
          </cell>
        </row>
        <row r="290">
          <cell r="B290" t="str">
            <v>EN30</v>
          </cell>
          <cell r="C290" t="str">
            <v>Nghe - Tiếng Anh 4</v>
          </cell>
          <cell r="D290">
            <v>2</v>
          </cell>
          <cell r="J290" t="str">
            <v>x</v>
          </cell>
          <cell r="R290" t="str">
            <v>x</v>
          </cell>
          <cell r="W290" t="str">
            <v>LTTN</v>
          </cell>
          <cell r="X290" t="str">
            <v>1 KTTN + 1 KTTL</v>
          </cell>
          <cell r="Y290" t="str">
            <v>TL</v>
          </cell>
          <cell r="AC290" t="str">
            <v>Thi offline - TL 45p, làm trên đề</v>
          </cell>
          <cell r="AD290">
            <v>4</v>
          </cell>
          <cell r="AE290">
            <v>4</v>
          </cell>
        </row>
        <row r="291">
          <cell r="B291" t="str">
            <v>EN31</v>
          </cell>
          <cell r="C291" t="str">
            <v>Nói - Tiếng Anh 4</v>
          </cell>
          <cell r="D291">
            <v>2</v>
          </cell>
          <cell r="J291" t="str">
            <v>x</v>
          </cell>
          <cell r="R291" t="str">
            <v>x</v>
          </cell>
          <cell r="W291" t="str">
            <v>LTTN</v>
          </cell>
          <cell r="X291" t="str">
            <v>BTKN</v>
          </cell>
          <cell r="Z291" t="str">
            <v>VĐ</v>
          </cell>
          <cell r="AD291">
            <v>4</v>
          </cell>
          <cell r="AE291">
            <v>4</v>
          </cell>
        </row>
        <row r="292">
          <cell r="B292" t="str">
            <v>EN32</v>
          </cell>
          <cell r="C292" t="str">
            <v>Đọc - Tiếng Anh 4</v>
          </cell>
          <cell r="D292">
            <v>2</v>
          </cell>
          <cell r="J292" t="str">
            <v>x</v>
          </cell>
          <cell r="R292" t="str">
            <v>x</v>
          </cell>
          <cell r="W292" t="str">
            <v>LTTN</v>
          </cell>
          <cell r="X292" t="str">
            <v>2 KTTN</v>
          </cell>
          <cell r="Y292" t="str">
            <v>TL</v>
          </cell>
          <cell r="AC292" t="str">
            <v>Thi offline: Làm trên đề</v>
          </cell>
          <cell r="AD292">
            <v>4</v>
          </cell>
          <cell r="AE292">
            <v>4</v>
          </cell>
        </row>
        <row r="293">
          <cell r="B293" t="str">
            <v>EN33</v>
          </cell>
          <cell r="C293" t="str">
            <v>Viết - Tiếng Anh 4</v>
          </cell>
          <cell r="D293">
            <v>2</v>
          </cell>
          <cell r="J293" t="str">
            <v>x</v>
          </cell>
          <cell r="R293" t="str">
            <v>x</v>
          </cell>
          <cell r="W293" t="str">
            <v>LTTN</v>
          </cell>
          <cell r="X293" t="str">
            <v>BTKN</v>
          </cell>
          <cell r="Y293" t="str">
            <v>TL</v>
          </cell>
          <cell r="AC293" t="str">
            <v>Thi offline: Làm trên đề</v>
          </cell>
          <cell r="AD293">
            <v>4</v>
          </cell>
          <cell r="AE293">
            <v>4</v>
          </cell>
        </row>
        <row r="294">
          <cell r="B294" t="str">
            <v>EN34</v>
          </cell>
          <cell r="C294" t="str">
            <v>Nghe - Tiếng Anh 5</v>
          </cell>
          <cell r="D294">
            <v>2</v>
          </cell>
          <cell r="J294" t="str">
            <v>x</v>
          </cell>
          <cell r="R294" t="str">
            <v>x</v>
          </cell>
          <cell r="W294" t="str">
            <v>LTTN</v>
          </cell>
          <cell r="X294" t="str">
            <v>BTKN</v>
          </cell>
          <cell r="Y294" t="str">
            <v>TL</v>
          </cell>
          <cell r="AC294" t="str">
            <v>Thi offline - TL 45p, làm trên đề</v>
          </cell>
          <cell r="AD294">
            <v>4</v>
          </cell>
          <cell r="AE294">
            <v>4</v>
          </cell>
        </row>
        <row r="295">
          <cell r="B295" t="str">
            <v>EN35</v>
          </cell>
          <cell r="C295" t="str">
            <v>Nói - Tiếng Anh 5</v>
          </cell>
          <cell r="D295">
            <v>2</v>
          </cell>
          <cell r="J295" t="str">
            <v>x</v>
          </cell>
          <cell r="R295" t="str">
            <v>x</v>
          </cell>
          <cell r="W295" t="str">
            <v>LTTN</v>
          </cell>
          <cell r="X295" t="str">
            <v>BTKN</v>
          </cell>
          <cell r="Z295" t="str">
            <v>VĐ</v>
          </cell>
          <cell r="AD295">
            <v>4</v>
          </cell>
          <cell r="AE295">
            <v>4</v>
          </cell>
        </row>
        <row r="296">
          <cell r="B296" t="str">
            <v>EN36</v>
          </cell>
          <cell r="C296" t="str">
            <v>Đọc - Tiếng Anh 5</v>
          </cell>
          <cell r="D296">
            <v>2</v>
          </cell>
          <cell r="J296" t="str">
            <v>x</v>
          </cell>
          <cell r="R296" t="str">
            <v>x</v>
          </cell>
          <cell r="W296" t="str">
            <v>LTTN</v>
          </cell>
          <cell r="X296" t="str">
            <v>2 KTTN</v>
          </cell>
          <cell r="Y296" t="str">
            <v>TL</v>
          </cell>
          <cell r="AC296" t="str">
            <v>Thi offline: Làm trên đề</v>
          </cell>
          <cell r="AD296">
            <v>4</v>
          </cell>
          <cell r="AE296">
            <v>4</v>
          </cell>
        </row>
        <row r="297">
          <cell r="B297" t="str">
            <v>EN37</v>
          </cell>
          <cell r="C297" t="str">
            <v>Viết - Tiếng Anh 5</v>
          </cell>
          <cell r="D297">
            <v>2</v>
          </cell>
          <cell r="J297" t="str">
            <v>x</v>
          </cell>
          <cell r="R297" t="str">
            <v>x</v>
          </cell>
          <cell r="W297" t="str">
            <v>LTTN</v>
          </cell>
          <cell r="X297" t="str">
            <v>BTKN</v>
          </cell>
          <cell r="Y297" t="str">
            <v>TL</v>
          </cell>
          <cell r="AC297" t="str">
            <v>Thi offline: Làm trên đề</v>
          </cell>
          <cell r="AD297">
            <v>4</v>
          </cell>
          <cell r="AE297">
            <v>4</v>
          </cell>
        </row>
        <row r="298">
          <cell r="B298" t="str">
            <v>EN38</v>
          </cell>
          <cell r="C298" t="str">
            <v>Nghe - Tiếng Anh 6</v>
          </cell>
          <cell r="D298">
            <v>2</v>
          </cell>
          <cell r="J298" t="str">
            <v>x</v>
          </cell>
          <cell r="R298" t="str">
            <v>x</v>
          </cell>
          <cell r="W298" t="str">
            <v>LTTN</v>
          </cell>
          <cell r="X298" t="str">
            <v>BTKN</v>
          </cell>
          <cell r="Y298" t="str">
            <v>TL</v>
          </cell>
          <cell r="AC298" t="str">
            <v>Thi offline - TL 45p, làm trên đề</v>
          </cell>
          <cell r="AD298">
            <v>4</v>
          </cell>
          <cell r="AE298">
            <v>4</v>
          </cell>
        </row>
        <row r="299">
          <cell r="B299" t="str">
            <v>EN39</v>
          </cell>
          <cell r="C299" t="str">
            <v>Nói - Tiếng Anh 6</v>
          </cell>
          <cell r="D299">
            <v>2</v>
          </cell>
          <cell r="J299" t="str">
            <v>x</v>
          </cell>
          <cell r="R299" t="str">
            <v>x</v>
          </cell>
          <cell r="W299" t="str">
            <v>LTTN</v>
          </cell>
          <cell r="X299" t="str">
            <v>BTKN</v>
          </cell>
          <cell r="Z299" t="str">
            <v>VĐ</v>
          </cell>
          <cell r="AD299">
            <v>4</v>
          </cell>
          <cell r="AE299">
            <v>4</v>
          </cell>
        </row>
        <row r="300">
          <cell r="B300" t="str">
            <v>EN40</v>
          </cell>
          <cell r="C300" t="str">
            <v>Đọc - Tiếng Anh 6</v>
          </cell>
          <cell r="D300">
            <v>2</v>
          </cell>
          <cell r="J300" t="str">
            <v>x</v>
          </cell>
          <cell r="R300" t="str">
            <v>x</v>
          </cell>
          <cell r="W300" t="str">
            <v>LTTN</v>
          </cell>
          <cell r="X300" t="str">
            <v>2 KTTN</v>
          </cell>
          <cell r="Y300" t="str">
            <v>TL</v>
          </cell>
          <cell r="AC300" t="str">
            <v>Thi offline: Làm trên đề</v>
          </cell>
          <cell r="AD300">
            <v>4</v>
          </cell>
          <cell r="AE300">
            <v>4</v>
          </cell>
        </row>
        <row r="301">
          <cell r="B301" t="str">
            <v>EN41</v>
          </cell>
          <cell r="C301" t="str">
            <v>Viết - Tiếng Anh 6</v>
          </cell>
          <cell r="D301">
            <v>2</v>
          </cell>
          <cell r="J301" t="str">
            <v>x</v>
          </cell>
          <cell r="R301" t="str">
            <v>x</v>
          </cell>
          <cell r="W301" t="str">
            <v>LTTN</v>
          </cell>
          <cell r="X301" t="str">
            <v>BTKN</v>
          </cell>
          <cell r="Y301" t="str">
            <v>TL</v>
          </cell>
          <cell r="AC301" t="str">
            <v>Thi offline: Làm trên đề</v>
          </cell>
          <cell r="AD301">
            <v>4</v>
          </cell>
          <cell r="AE301">
            <v>4</v>
          </cell>
        </row>
        <row r="302">
          <cell r="B302" t="str">
            <v>EN42</v>
          </cell>
          <cell r="C302" t="str">
            <v>Dịch đại cương</v>
          </cell>
          <cell r="D302">
            <v>3</v>
          </cell>
          <cell r="J302" t="str">
            <v>x</v>
          </cell>
          <cell r="R302" t="str">
            <v>x</v>
          </cell>
          <cell r="W302" t="str">
            <v>LTTN</v>
          </cell>
          <cell r="X302" t="str">
            <v>1 KTTN + 1 KTTL</v>
          </cell>
          <cell r="Y302" t="str">
            <v>TN</v>
          </cell>
          <cell r="AD302">
            <v>4</v>
          </cell>
          <cell r="AE302">
            <v>4</v>
          </cell>
        </row>
        <row r="303">
          <cell r="B303" t="str">
            <v>EN43</v>
          </cell>
          <cell r="C303" t="str">
            <v>Lý thuyết dịch</v>
          </cell>
          <cell r="D303">
            <v>2</v>
          </cell>
          <cell r="J303" t="str">
            <v>x</v>
          </cell>
          <cell r="R303" t="str">
            <v>x</v>
          </cell>
          <cell r="W303" t="str">
            <v>LTTN</v>
          </cell>
          <cell r="X303" t="str">
            <v>1 KTTN + 1 KTTL</v>
          </cell>
          <cell r="Y303" t="str">
            <v>TL</v>
          </cell>
          <cell r="AD303">
            <v>4</v>
          </cell>
          <cell r="AE303">
            <v>4</v>
          </cell>
        </row>
        <row r="304">
          <cell r="B304" t="str">
            <v>EN44</v>
          </cell>
          <cell r="C304" t="str">
            <v>Phân tích diễn ngôn</v>
          </cell>
          <cell r="D304">
            <v>2</v>
          </cell>
          <cell r="J304" t="str">
            <v>x</v>
          </cell>
          <cell r="R304" t="str">
            <v>x</v>
          </cell>
          <cell r="W304" t="str">
            <v>LTTN</v>
          </cell>
          <cell r="X304" t="str">
            <v>1 KTTN + 1 KTTL</v>
          </cell>
          <cell r="Y304" t="str">
            <v>TN</v>
          </cell>
          <cell r="AD304">
            <v>4</v>
          </cell>
          <cell r="AE304">
            <v>4</v>
          </cell>
        </row>
        <row r="305">
          <cell r="B305" t="str">
            <v>EN45</v>
          </cell>
          <cell r="C305" t="str">
            <v>Dịch nâng cao 1</v>
          </cell>
          <cell r="D305">
            <v>2</v>
          </cell>
          <cell r="J305" t="str">
            <v>x</v>
          </cell>
          <cell r="R305" t="str">
            <v>x</v>
          </cell>
          <cell r="W305" t="str">
            <v>LTTN</v>
          </cell>
          <cell r="X305" t="str">
            <v>1 KTTN+ 1 KTTL</v>
          </cell>
          <cell r="Y305" t="str">
            <v>TL</v>
          </cell>
          <cell r="AC305" t="str">
            <v>Thi offline: Làm trên đề</v>
          </cell>
          <cell r="AD305">
            <v>4</v>
          </cell>
          <cell r="AE305">
            <v>4</v>
          </cell>
        </row>
        <row r="306">
          <cell r="B306" t="str">
            <v>EN46</v>
          </cell>
          <cell r="C306" t="str">
            <v>Dịch nâng cao 2</v>
          </cell>
          <cell r="D306">
            <v>2</v>
          </cell>
          <cell r="J306" t="str">
            <v>x</v>
          </cell>
          <cell r="R306" t="str">
            <v>x</v>
          </cell>
          <cell r="W306" t="str">
            <v>LTTN</v>
          </cell>
          <cell r="X306" t="str">
            <v>1 KTTN + 1 KTTL</v>
          </cell>
          <cell r="Y306" t="str">
            <v>TL</v>
          </cell>
          <cell r="AC306" t="str">
            <v>Thi offline: Làm trên đề</v>
          </cell>
          <cell r="AD306">
            <v>4</v>
          </cell>
          <cell r="AE306">
            <v>4</v>
          </cell>
        </row>
        <row r="307">
          <cell r="B307" t="str">
            <v>EN47</v>
          </cell>
          <cell r="C307" t="str">
            <v>Dịch nâng cao 3</v>
          </cell>
          <cell r="D307">
            <v>2</v>
          </cell>
          <cell r="J307" t="str">
            <v>x</v>
          </cell>
          <cell r="R307" t="str">
            <v>x</v>
          </cell>
          <cell r="W307" t="str">
            <v>LTTN</v>
          </cell>
          <cell r="X307" t="str">
            <v>1 KTTN + 1 KTTL</v>
          </cell>
          <cell r="Y307" t="str">
            <v>TL</v>
          </cell>
          <cell r="AC307" t="str">
            <v>Thi offline: Làm trên phiếu answer sheet</v>
          </cell>
          <cell r="AD307">
            <v>4</v>
          </cell>
          <cell r="AE307">
            <v>4</v>
          </cell>
        </row>
        <row r="308">
          <cell r="B308" t="str">
            <v>EN54</v>
          </cell>
          <cell r="C308" t="str">
            <v>Kỹ năng thuyết trình</v>
          </cell>
          <cell r="D308">
            <v>2</v>
          </cell>
          <cell r="J308" t="str">
            <v>x</v>
          </cell>
          <cell r="R308" t="str">
            <v>x</v>
          </cell>
          <cell r="W308" t="str">
            <v>LTTN</v>
          </cell>
          <cell r="X308" t="str">
            <v>KTTL</v>
          </cell>
          <cell r="Z308" t="str">
            <v>BTL+VĐ</v>
          </cell>
          <cell r="AD308">
            <v>4</v>
          </cell>
          <cell r="AE308">
            <v>4</v>
          </cell>
        </row>
        <row r="309">
          <cell r="B309" t="str">
            <v>EN51</v>
          </cell>
          <cell r="C309" t="str">
            <v>Tiếng Anh thương mại</v>
          </cell>
          <cell r="D309">
            <v>2</v>
          </cell>
          <cell r="J309" t="str">
            <v>x</v>
          </cell>
          <cell r="R309" t="str">
            <v>x</v>
          </cell>
          <cell r="W309" t="str">
            <v>LTTN</v>
          </cell>
          <cell r="X309" t="str">
            <v>1 KTTN + 1 KTTL</v>
          </cell>
          <cell r="Y309" t="str">
            <v>TN</v>
          </cell>
          <cell r="AD309">
            <v>4</v>
          </cell>
          <cell r="AE309">
            <v>4</v>
          </cell>
        </row>
        <row r="310">
          <cell r="B310" t="str">
            <v>EN48</v>
          </cell>
          <cell r="C310" t="str">
            <v>Thực tập dịch</v>
          </cell>
          <cell r="D310">
            <v>4</v>
          </cell>
          <cell r="J310" t="str">
            <v>x</v>
          </cell>
          <cell r="R310" t="str">
            <v>x</v>
          </cell>
          <cell r="W310" t="str">
            <v>SPL1/SPL2</v>
          </cell>
          <cell r="Y310" t="str">
            <v>BCHC</v>
          </cell>
        </row>
        <row r="311">
          <cell r="B311" t="str">
            <v>AC20</v>
          </cell>
          <cell r="C311" t="str">
            <v>Đề án môn học</v>
          </cell>
          <cell r="D311">
            <v>2</v>
          </cell>
          <cell r="E311" t="str">
            <v>x</v>
          </cell>
          <cell r="Y311" t="str">
            <v>Chấm Đề án
(100%)</v>
          </cell>
        </row>
        <row r="312">
          <cell r="B312" t="str">
            <v>AC21</v>
          </cell>
          <cell r="C312" t="str">
            <v>Chuẩn mực kế toán Việt Nam</v>
          </cell>
          <cell r="D312">
            <v>3</v>
          </cell>
          <cell r="E312" t="str">
            <v>x</v>
          </cell>
          <cell r="M312" t="str">
            <v>x</v>
          </cell>
          <cell r="W312" t="str">
            <v>LTTN</v>
          </cell>
          <cell r="X312" t="str">
            <v>2 KTTN</v>
          </cell>
          <cell r="Y312" t="str">
            <v>TL</v>
          </cell>
          <cell r="AD312">
            <v>4</v>
          </cell>
          <cell r="AE312">
            <v>4</v>
          </cell>
        </row>
        <row r="313">
          <cell r="B313" t="str">
            <v>BA27</v>
          </cell>
          <cell r="C313" t="str">
            <v>Đề án quản trị kinh doanh</v>
          </cell>
          <cell r="D313">
            <v>3</v>
          </cell>
          <cell r="N313" t="str">
            <v>x</v>
          </cell>
          <cell r="Y313" t="str">
            <v>Chấm Đề án
(100%)</v>
          </cell>
        </row>
        <row r="314">
          <cell r="B314" t="str">
            <v>BA27</v>
          </cell>
          <cell r="C314" t="str">
            <v>Đề án quản trị kinh doanh</v>
          </cell>
          <cell r="D314">
            <v>2</v>
          </cell>
          <cell r="F314" t="str">
            <v>x</v>
          </cell>
          <cell r="Y314" t="str">
            <v>Chấm Đề án
(100%)</v>
          </cell>
        </row>
        <row r="315">
          <cell r="B315" t="str">
            <v>BA28</v>
          </cell>
          <cell r="C315" t="str">
            <v>Quản trị kinh doanh quốc tế</v>
          </cell>
          <cell r="D315">
            <v>3</v>
          </cell>
          <cell r="F315" t="str">
            <v>x</v>
          </cell>
          <cell r="N315" t="str">
            <v>x</v>
          </cell>
          <cell r="W315" t="str">
            <v>LTTN</v>
          </cell>
          <cell r="X315" t="str">
            <v>2 KTTN</v>
          </cell>
          <cell r="Y315" t="str">
            <v>TL</v>
          </cell>
          <cell r="AD315">
            <v>4</v>
          </cell>
          <cell r="AE315">
            <v>4</v>
          </cell>
        </row>
        <row r="316">
          <cell r="B316" t="str">
            <v>EL41</v>
          </cell>
          <cell r="C316" t="str">
            <v>Luật cạnh tranh và bảo vệ quyền lợi người tiêu dùng</v>
          </cell>
          <cell r="D316">
            <v>2</v>
          </cell>
          <cell r="I316" t="str">
            <v>x</v>
          </cell>
          <cell r="W316" t="str">
            <v>LTTN</v>
          </cell>
          <cell r="X316" t="str">
            <v>2 KTTN</v>
          </cell>
          <cell r="Y316" t="str">
            <v>TL</v>
          </cell>
          <cell r="AD316">
            <v>4</v>
          </cell>
          <cell r="AE316">
            <v>4</v>
          </cell>
        </row>
        <row r="317">
          <cell r="B317" t="str">
            <v>EL42</v>
          </cell>
          <cell r="C317" t="str">
            <v>Pháp luật về kinh doanh bảo hiểm</v>
          </cell>
          <cell r="D317">
            <v>3</v>
          </cell>
          <cell r="L317" t="str">
            <v>x</v>
          </cell>
          <cell r="Q317" t="str">
            <v>x</v>
          </cell>
          <cell r="T317" t="str">
            <v>x</v>
          </cell>
          <cell r="W317" t="str">
            <v>LTTN</v>
          </cell>
          <cell r="X317" t="str">
            <v>2 KTTN</v>
          </cell>
          <cell r="Y317" t="str">
            <v>TL</v>
          </cell>
          <cell r="AD317">
            <v>4</v>
          </cell>
          <cell r="AE317">
            <v>4</v>
          </cell>
        </row>
        <row r="318">
          <cell r="B318" t="str">
            <v>EL42</v>
          </cell>
          <cell r="C318" t="str">
            <v>Pháp luật về kinh doanh bảo hiểm</v>
          </cell>
          <cell r="D318">
            <v>2</v>
          </cell>
          <cell r="I318" t="str">
            <v>x</v>
          </cell>
          <cell r="W318" t="str">
            <v>LTTN</v>
          </cell>
          <cell r="X318" t="str">
            <v>2 KTTN</v>
          </cell>
          <cell r="Y318" t="str">
            <v>TL</v>
          </cell>
          <cell r="AD318">
            <v>4</v>
          </cell>
          <cell r="AE318">
            <v>4</v>
          </cell>
        </row>
        <row r="319">
          <cell r="B319" t="str">
            <v>EL43</v>
          </cell>
          <cell r="C319" t="str">
            <v>Kỹ năng đàm phán và soạn thảo hợp đồng</v>
          </cell>
          <cell r="D319">
            <v>2</v>
          </cell>
          <cell r="I319" t="str">
            <v>x</v>
          </cell>
          <cell r="W319" t="str">
            <v>LTTN</v>
          </cell>
          <cell r="X319" t="str">
            <v>2 KTTN</v>
          </cell>
          <cell r="Y319" t="str">
            <v>TL</v>
          </cell>
          <cell r="AD319">
            <v>4</v>
          </cell>
          <cell r="AE319">
            <v>4</v>
          </cell>
        </row>
        <row r="320">
          <cell r="B320" t="str">
            <v>EL44</v>
          </cell>
          <cell r="C320" t="str">
            <v>Kỹ năng nghề luật</v>
          </cell>
          <cell r="D320">
            <v>2</v>
          </cell>
          <cell r="I320" t="str">
            <v>x</v>
          </cell>
          <cell r="L320" t="str">
            <v>x</v>
          </cell>
          <cell r="Q320" t="str">
            <v>x</v>
          </cell>
          <cell r="T320" t="str">
            <v>x</v>
          </cell>
          <cell r="W320" t="str">
            <v>LTTN</v>
          </cell>
          <cell r="X320" t="str">
            <v>2 KTTN</v>
          </cell>
          <cell r="Y320" t="str">
            <v>TL</v>
          </cell>
          <cell r="AD320">
            <v>4</v>
          </cell>
          <cell r="AE320">
            <v>4</v>
          </cell>
        </row>
        <row r="321">
          <cell r="B321" t="str">
            <v>EL51</v>
          </cell>
          <cell r="C321" t="str">
            <v>Luật an sinh xã hội</v>
          </cell>
          <cell r="D321">
            <v>3</v>
          </cell>
          <cell r="L321" t="str">
            <v>x</v>
          </cell>
          <cell r="T321" t="str">
            <v>x</v>
          </cell>
          <cell r="W321" t="str">
            <v>LTTN</v>
          </cell>
          <cell r="X321" t="str">
            <v>2 KTTN</v>
          </cell>
          <cell r="Y321" t="str">
            <v>TL</v>
          </cell>
          <cell r="AD321">
            <v>4</v>
          </cell>
          <cell r="AE321">
            <v>4</v>
          </cell>
        </row>
        <row r="322">
          <cell r="B322" t="str">
            <v>EL51</v>
          </cell>
          <cell r="C322" t="str">
            <v>Luật an sinh xã hội</v>
          </cell>
          <cell r="D322">
            <v>2</v>
          </cell>
          <cell r="I322" t="str">
            <v>x</v>
          </cell>
          <cell r="W322" t="str">
            <v>LTTN</v>
          </cell>
          <cell r="X322" t="str">
            <v>2 KTTN</v>
          </cell>
          <cell r="Y322" t="str">
            <v>TL</v>
          </cell>
          <cell r="AD322">
            <v>4</v>
          </cell>
          <cell r="AE322">
            <v>4</v>
          </cell>
        </row>
        <row r="323">
          <cell r="B323" t="str">
            <v>EN57</v>
          </cell>
          <cell r="C323" t="str">
            <v>Lý thuyết tiếng tổng hợp</v>
          </cell>
          <cell r="D323">
            <v>3</v>
          </cell>
          <cell r="J323" t="str">
            <v>x</v>
          </cell>
          <cell r="R323" t="str">
            <v>x</v>
          </cell>
          <cell r="W323" t="str">
            <v>LTTN</v>
          </cell>
          <cell r="X323" t="str">
            <v>2 KTTN</v>
          </cell>
          <cell r="Y323" t="str">
            <v>TL</v>
          </cell>
          <cell r="AD323">
            <v>4</v>
          </cell>
          <cell r="AE323">
            <v>4</v>
          </cell>
        </row>
        <row r="324">
          <cell r="B324" t="str">
            <v>EN58</v>
          </cell>
          <cell r="C324" t="str">
            <v>Thực hành tiếng tổng hợp</v>
          </cell>
          <cell r="D324">
            <v>4</v>
          </cell>
          <cell r="J324" t="str">
            <v>x</v>
          </cell>
          <cell r="R324" t="str">
            <v>x</v>
          </cell>
          <cell r="W324" t="str">
            <v>LTTN</v>
          </cell>
          <cell r="X324" t="str">
            <v>2 KTTN</v>
          </cell>
          <cell r="Y324" t="str">
            <v>TL</v>
          </cell>
          <cell r="AC324" t="str">
            <v>Thi offline: 3 kỹ năng - làm trên đề</v>
          </cell>
          <cell r="AD324">
            <v>4</v>
          </cell>
          <cell r="AE324">
            <v>4</v>
          </cell>
        </row>
        <row r="325">
          <cell r="B325" t="str">
            <v>HM02</v>
          </cell>
          <cell r="C325" t="str">
            <v>Lịch sử Việt Nam</v>
          </cell>
          <cell r="D325">
            <v>3</v>
          </cell>
          <cell r="K325" t="str">
            <v>x</v>
          </cell>
          <cell r="S325" t="str">
            <v>x</v>
          </cell>
          <cell r="W325" t="str">
            <v>LTTN</v>
          </cell>
          <cell r="X325" t="str">
            <v>2 KTTN</v>
          </cell>
          <cell r="Y325" t="str">
            <v>TN</v>
          </cell>
          <cell r="AD325">
            <v>4</v>
          </cell>
          <cell r="AE325">
            <v>4</v>
          </cell>
        </row>
        <row r="326">
          <cell r="B326" t="str">
            <v>HM54</v>
          </cell>
          <cell r="C326" t="str">
            <v>Lịch sử Việt Nam</v>
          </cell>
          <cell r="D326">
            <v>2</v>
          </cell>
          <cell r="V326" t="str">
            <v>x</v>
          </cell>
        </row>
        <row r="327">
          <cell r="B327" t="str">
            <v>HM03</v>
          </cell>
          <cell r="C327" t="str">
            <v>Tổng quan du lịch</v>
          </cell>
          <cell r="D327">
            <v>4</v>
          </cell>
          <cell r="K327" t="str">
            <v>x</v>
          </cell>
          <cell r="S327" t="str">
            <v>x</v>
          </cell>
          <cell r="W327" t="str">
            <v>LTTN</v>
          </cell>
          <cell r="X327" t="str">
            <v>1 KTTN + 1 KTTL</v>
          </cell>
          <cell r="Y327" t="str">
            <v>TL</v>
          </cell>
          <cell r="AD327">
            <v>4</v>
          </cell>
          <cell r="AE327">
            <v>4</v>
          </cell>
        </row>
        <row r="328">
          <cell r="B328" t="str">
            <v>HM57</v>
          </cell>
          <cell r="C328" t="str">
            <v>Tổng quan du lịch</v>
          </cell>
          <cell r="D328">
            <v>3</v>
          </cell>
          <cell r="V328" t="str">
            <v>x</v>
          </cell>
        </row>
        <row r="329">
          <cell r="B329" t="str">
            <v>HM04</v>
          </cell>
          <cell r="C329" t="str">
            <v>Tin học chuyên ngành du lịch</v>
          </cell>
          <cell r="D329">
            <v>3</v>
          </cell>
          <cell r="K329" t="str">
            <v>x</v>
          </cell>
          <cell r="S329" t="str">
            <v>x</v>
          </cell>
          <cell r="W329" t="str">
            <v>LTTN</v>
          </cell>
          <cell r="X329" t="str">
            <v>2 KTTN</v>
          </cell>
          <cell r="Y329" t="str">
            <v>TN</v>
          </cell>
          <cell r="AD329">
            <v>4</v>
          </cell>
          <cell r="AE329">
            <v>4</v>
          </cell>
        </row>
        <row r="330">
          <cell r="B330" t="str">
            <v>HM05</v>
          </cell>
          <cell r="C330" t="str">
            <v>Kỹ năng mềm trong du lịch</v>
          </cell>
          <cell r="D330">
            <v>3</v>
          </cell>
          <cell r="K330" t="str">
            <v>x</v>
          </cell>
          <cell r="S330" t="str">
            <v>x</v>
          </cell>
          <cell r="W330" t="str">
            <v>LTTN</v>
          </cell>
          <cell r="X330" t="str">
            <v>2 KTTN</v>
          </cell>
          <cell r="Y330" t="str">
            <v>TN</v>
          </cell>
          <cell r="AD330">
            <v>4</v>
          </cell>
          <cell r="AE330">
            <v>4</v>
          </cell>
        </row>
        <row r="331">
          <cell r="B331" t="str">
            <v>HM06</v>
          </cell>
          <cell r="C331" t="str">
            <v>Tâm lý khách du lịch và nghệ thuật giao tiếp</v>
          </cell>
          <cell r="D331">
            <v>3</v>
          </cell>
          <cell r="K331" t="str">
            <v>x</v>
          </cell>
          <cell r="S331" t="str">
            <v>x</v>
          </cell>
          <cell r="W331" t="str">
            <v>LTTN</v>
          </cell>
          <cell r="X331" t="str">
            <v>2 KTTN</v>
          </cell>
          <cell r="Y331" t="str">
            <v>TN</v>
          </cell>
          <cell r="AD331">
            <v>4</v>
          </cell>
          <cell r="AE331">
            <v>4</v>
          </cell>
        </row>
        <row r="332">
          <cell r="B332" t="str">
            <v>HM07</v>
          </cell>
          <cell r="C332" t="str">
            <v>Địa lý du lịch Việt Nam</v>
          </cell>
          <cell r="D332">
            <v>3</v>
          </cell>
          <cell r="K332" t="str">
            <v>x</v>
          </cell>
          <cell r="S332" t="str">
            <v>x</v>
          </cell>
          <cell r="W332" t="str">
            <v>LTTN</v>
          </cell>
          <cell r="X332" t="str">
            <v>BTKN</v>
          </cell>
          <cell r="Z332" t="str">
            <v>Tiểu luận+VĐ</v>
          </cell>
          <cell r="AD332">
            <v>4</v>
          </cell>
          <cell r="AE332">
            <v>4</v>
          </cell>
        </row>
        <row r="333">
          <cell r="B333" t="str">
            <v>HM53</v>
          </cell>
          <cell r="C333" t="str">
            <v>Địa lý du lịch Việt Nam</v>
          </cell>
          <cell r="D333">
            <v>2</v>
          </cell>
          <cell r="V333" t="str">
            <v>x</v>
          </cell>
        </row>
        <row r="334">
          <cell r="B334" t="str">
            <v>HM09</v>
          </cell>
          <cell r="C334" t="str">
            <v>Quản trị nhân sự trong kinh doanh du lịch</v>
          </cell>
          <cell r="D334">
            <v>3</v>
          </cell>
          <cell r="K334" t="str">
            <v>x</v>
          </cell>
          <cell r="S334" t="str">
            <v>x</v>
          </cell>
          <cell r="W334" t="str">
            <v>LTTN</v>
          </cell>
          <cell r="X334" t="str">
            <v>2 KTTN</v>
          </cell>
          <cell r="Y334" t="str">
            <v>TN</v>
          </cell>
          <cell r="AD334">
            <v>4</v>
          </cell>
          <cell r="AE334">
            <v>4</v>
          </cell>
        </row>
        <row r="335">
          <cell r="B335" t="str">
            <v>HM10</v>
          </cell>
          <cell r="C335" t="str">
            <v>Tiếng Anh chuyên ngành du lịch 1</v>
          </cell>
          <cell r="D335">
            <v>3</v>
          </cell>
          <cell r="K335" t="str">
            <v>x</v>
          </cell>
          <cell r="S335" t="str">
            <v>x</v>
          </cell>
          <cell r="W335" t="str">
            <v>LTTN</v>
          </cell>
          <cell r="X335" t="str">
            <v>2 KTTN</v>
          </cell>
          <cell r="Z335" t="str">
            <v>BTL+VĐ</v>
          </cell>
          <cell r="AD335">
            <v>4</v>
          </cell>
          <cell r="AE335">
            <v>4</v>
          </cell>
        </row>
        <row r="336">
          <cell r="B336" t="str">
            <v>HM11</v>
          </cell>
          <cell r="C336" t="str">
            <v>Tiếng Anh chuyên ngành du lịch 2</v>
          </cell>
          <cell r="D336">
            <v>3</v>
          </cell>
          <cell r="K336" t="str">
            <v>x</v>
          </cell>
          <cell r="S336" t="str">
            <v>x</v>
          </cell>
          <cell r="W336" t="str">
            <v>LTTN</v>
          </cell>
          <cell r="X336" t="str">
            <v>2 KTTN</v>
          </cell>
          <cell r="Z336" t="str">
            <v>BTL+VĐ</v>
          </cell>
          <cell r="AD336">
            <v>4</v>
          </cell>
          <cell r="AE336">
            <v>4</v>
          </cell>
        </row>
        <row r="337">
          <cell r="B337" t="str">
            <v>HM12</v>
          </cell>
          <cell r="C337" t="str">
            <v>Tiếng Anh chuyên ngành du lịch 3</v>
          </cell>
          <cell r="D337">
            <v>3</v>
          </cell>
          <cell r="K337" t="str">
            <v>x</v>
          </cell>
          <cell r="S337" t="str">
            <v>x</v>
          </cell>
          <cell r="W337" t="str">
            <v>LTTN</v>
          </cell>
          <cell r="X337" t="str">
            <v>2 KTTN</v>
          </cell>
          <cell r="Z337" t="str">
            <v>BTL+VĐ</v>
          </cell>
          <cell r="AD337">
            <v>4</v>
          </cell>
          <cell r="AE337">
            <v>4</v>
          </cell>
        </row>
        <row r="338">
          <cell r="B338" t="str">
            <v>HM13</v>
          </cell>
          <cell r="C338" t="str">
            <v>Tiếng Anh chuyên ngành du lịch 4</v>
          </cell>
          <cell r="D338">
            <v>3</v>
          </cell>
          <cell r="K338" t="str">
            <v>x</v>
          </cell>
          <cell r="S338" t="str">
            <v>x</v>
          </cell>
          <cell r="W338" t="str">
            <v>LTTN</v>
          </cell>
          <cell r="X338" t="str">
            <v>2 KTTN</v>
          </cell>
          <cell r="Z338" t="str">
            <v>BTL+VĐ</v>
          </cell>
          <cell r="AD338">
            <v>4</v>
          </cell>
          <cell r="AE338">
            <v>4</v>
          </cell>
        </row>
        <row r="339">
          <cell r="B339" t="str">
            <v>HM14</v>
          </cell>
          <cell r="C339" t="str">
            <v>Tiếng Anh chuyên ngành du lịch 5</v>
          </cell>
          <cell r="D339">
            <v>3</v>
          </cell>
          <cell r="K339" t="str">
            <v>x</v>
          </cell>
          <cell r="S339" t="str">
            <v>x</v>
          </cell>
          <cell r="W339" t="str">
            <v>LTTN</v>
          </cell>
          <cell r="X339" t="str">
            <v>1 KTTN + 1 BTKN</v>
          </cell>
          <cell r="Z339" t="str">
            <v>VĐ</v>
          </cell>
          <cell r="AD339">
            <v>4</v>
          </cell>
          <cell r="AE339">
            <v>4</v>
          </cell>
        </row>
        <row r="340">
          <cell r="B340" t="str">
            <v>HM16</v>
          </cell>
          <cell r="C340" t="str">
            <v>Marketing trong kinh doanh du lịch</v>
          </cell>
          <cell r="D340">
            <v>3</v>
          </cell>
          <cell r="K340" t="str">
            <v>x</v>
          </cell>
          <cell r="S340" t="str">
            <v>x</v>
          </cell>
          <cell r="V340" t="str">
            <v>x</v>
          </cell>
          <cell r="W340" t="str">
            <v>LTTN</v>
          </cell>
          <cell r="X340" t="str">
            <v>2 KTTN</v>
          </cell>
          <cell r="Y340" t="str">
            <v>TL</v>
          </cell>
          <cell r="AD340">
            <v>4</v>
          </cell>
          <cell r="AE340">
            <v>4</v>
          </cell>
        </row>
        <row r="341">
          <cell r="B341" t="str">
            <v>HM17</v>
          </cell>
          <cell r="C341" t="str">
            <v>Quản lý điểm đến du lịch</v>
          </cell>
          <cell r="D341">
            <v>3</v>
          </cell>
          <cell r="K341" t="str">
            <v>x</v>
          </cell>
          <cell r="S341" t="str">
            <v>x</v>
          </cell>
          <cell r="V341" t="str">
            <v>x</v>
          </cell>
          <cell r="W341" t="str">
            <v>LTTN</v>
          </cell>
          <cell r="X341" t="str">
            <v>2 KTTN</v>
          </cell>
          <cell r="Y341" t="str">
            <v>TL</v>
          </cell>
          <cell r="AD341">
            <v>4</v>
          </cell>
          <cell r="AE341">
            <v>4</v>
          </cell>
        </row>
        <row r="342">
          <cell r="B342" t="str">
            <v>HM18</v>
          </cell>
          <cell r="C342" t="str">
            <v>Thanh toán quốc tế trong du lịch</v>
          </cell>
          <cell r="D342">
            <v>2</v>
          </cell>
          <cell r="K342" t="str">
            <v>x</v>
          </cell>
          <cell r="S342" t="str">
            <v>x</v>
          </cell>
          <cell r="W342" t="str">
            <v>LTTN</v>
          </cell>
          <cell r="X342" t="str">
            <v>2 KTTN</v>
          </cell>
          <cell r="Y342" t="str">
            <v>TN</v>
          </cell>
          <cell r="AD342">
            <v>4</v>
          </cell>
          <cell r="AE342">
            <v>4</v>
          </cell>
        </row>
        <row r="343">
          <cell r="B343" t="str">
            <v>HM21</v>
          </cell>
          <cell r="C343" t="str">
            <v>Giao lưu văn hóa quốc tế</v>
          </cell>
          <cell r="D343">
            <v>2</v>
          </cell>
          <cell r="K343" t="str">
            <v>x</v>
          </cell>
          <cell r="S343" t="str">
            <v>x</v>
          </cell>
          <cell r="V343" t="str">
            <v>x</v>
          </cell>
          <cell r="W343" t="str">
            <v>LTTN</v>
          </cell>
          <cell r="X343" t="str">
            <v>2 KTTN</v>
          </cell>
          <cell r="Y343" t="str">
            <v>TN</v>
          </cell>
          <cell r="AD343">
            <v>4</v>
          </cell>
          <cell r="AE343">
            <v>4</v>
          </cell>
        </row>
        <row r="344">
          <cell r="B344" t="str">
            <v>HM22</v>
          </cell>
          <cell r="C344" t="str">
            <v>Du lịch có trách nhiệm</v>
          </cell>
          <cell r="D344">
            <v>2</v>
          </cell>
          <cell r="K344" t="str">
            <v>x</v>
          </cell>
          <cell r="S344" t="str">
            <v>x</v>
          </cell>
          <cell r="V344" t="str">
            <v>x</v>
          </cell>
          <cell r="W344" t="str">
            <v>LTTN</v>
          </cell>
          <cell r="X344" t="str">
            <v>2 KTTN</v>
          </cell>
          <cell r="Y344" t="str">
            <v>TN</v>
          </cell>
          <cell r="AD344">
            <v>4</v>
          </cell>
          <cell r="AE344">
            <v>4</v>
          </cell>
        </row>
        <row r="345">
          <cell r="B345" t="str">
            <v>HM23</v>
          </cell>
          <cell r="C345" t="str">
            <v>Quản lý tổ chức sự kiện</v>
          </cell>
          <cell r="D345">
            <v>3</v>
          </cell>
          <cell r="K345" t="str">
            <v>x</v>
          </cell>
          <cell r="S345" t="str">
            <v>x</v>
          </cell>
          <cell r="W345" t="str">
            <v>LTTN</v>
          </cell>
          <cell r="X345" t="str">
            <v>1 KTTN + 1 KTTL</v>
          </cell>
          <cell r="Y345" t="str">
            <v>TL</v>
          </cell>
          <cell r="AD345">
            <v>4</v>
          </cell>
          <cell r="AE345">
            <v>4</v>
          </cell>
        </row>
        <row r="346">
          <cell r="B346" t="str">
            <v>HM66</v>
          </cell>
          <cell r="C346" t="str">
            <v>Quản lý tổ chức sự kiện</v>
          </cell>
          <cell r="D346">
            <v>3</v>
          </cell>
          <cell r="V346" t="str">
            <v>x</v>
          </cell>
        </row>
        <row r="347">
          <cell r="B347" t="str">
            <v>HM24</v>
          </cell>
          <cell r="C347" t="str">
            <v>Thương mại điện tử trong du lịch</v>
          </cell>
          <cell r="D347">
            <v>3</v>
          </cell>
          <cell r="K347" t="str">
            <v>x</v>
          </cell>
          <cell r="S347" t="str">
            <v>x</v>
          </cell>
          <cell r="W347" t="str">
            <v>LTTN</v>
          </cell>
          <cell r="X347" t="str">
            <v>1 KTTN + 1 KTTL</v>
          </cell>
          <cell r="Y347" t="str">
            <v>TL</v>
          </cell>
          <cell r="AD347">
            <v>4</v>
          </cell>
          <cell r="AE347">
            <v>4</v>
          </cell>
        </row>
        <row r="348">
          <cell r="B348" t="str">
            <v>HM64</v>
          </cell>
          <cell r="C348" t="str">
            <v>Thương mại điện tử trong du lịch</v>
          </cell>
          <cell r="D348">
            <v>2</v>
          </cell>
          <cell r="V348" t="str">
            <v>x</v>
          </cell>
        </row>
        <row r="349">
          <cell r="B349" t="str">
            <v>HM25</v>
          </cell>
          <cell r="C349" t="str">
            <v>Tiếng Anh chuyên ngành Khách sạn (SHT)</v>
          </cell>
          <cell r="D349">
            <v>3</v>
          </cell>
          <cell r="K349" t="str">
            <v>x</v>
          </cell>
          <cell r="S349" t="str">
            <v>x</v>
          </cell>
          <cell r="W349" t="str">
            <v>LTTN</v>
          </cell>
          <cell r="X349" t="str">
            <v>1 KTTN + 1 BTKN</v>
          </cell>
          <cell r="Z349" t="str">
            <v>BTL+VĐ</v>
          </cell>
          <cell r="AC349" t="str">
            <v>BTKN (KTGHP) y/c viết kịch bản + quay video</v>
          </cell>
          <cell r="AD349">
            <v>4</v>
          </cell>
          <cell r="AE349">
            <v>4</v>
          </cell>
        </row>
        <row r="350">
          <cell r="B350" t="str">
            <v>HM71</v>
          </cell>
          <cell r="C350" t="str">
            <v>Tiếng Anh chuyên ngành khách sạn</v>
          </cell>
          <cell r="D350">
            <v>2</v>
          </cell>
          <cell r="V350" t="str">
            <v>x</v>
          </cell>
        </row>
        <row r="351">
          <cell r="B351" t="str">
            <v>HM26</v>
          </cell>
          <cell r="C351" t="str">
            <v>Thực hành nghiệp vụ khách sạn 1 (SHT 1)</v>
          </cell>
          <cell r="D351">
            <v>3</v>
          </cell>
          <cell r="K351" t="str">
            <v>x</v>
          </cell>
          <cell r="S351" t="str">
            <v>x</v>
          </cell>
          <cell r="W351" t="str">
            <v>LTTN</v>
          </cell>
          <cell r="X351" t="str">
            <v>2 KTTN</v>
          </cell>
          <cell r="Y351" t="str">
            <v>TN</v>
          </cell>
          <cell r="AD351">
            <v>4</v>
          </cell>
          <cell r="AE351">
            <v>4</v>
          </cell>
        </row>
        <row r="352">
          <cell r="B352" t="str">
            <v>HM72</v>
          </cell>
          <cell r="C352" t="str">
            <v>Thực hành nghiệp vụ khách sạn 1 (SHT 1)</v>
          </cell>
          <cell r="D352">
            <v>3</v>
          </cell>
          <cell r="V352" t="str">
            <v>x</v>
          </cell>
        </row>
        <row r="353">
          <cell r="B353" t="str">
            <v>HM27</v>
          </cell>
          <cell r="C353" t="str">
            <v>Thực hành nghiệp vụ khách sạn 2 (SHT 2)</v>
          </cell>
          <cell r="D353">
            <v>4</v>
          </cell>
          <cell r="K353" t="str">
            <v>x</v>
          </cell>
          <cell r="S353" t="str">
            <v>x</v>
          </cell>
          <cell r="W353" t="str">
            <v>SPL1/SPL2</v>
          </cell>
          <cell r="Y353" t="str">
            <v>BCHC</v>
          </cell>
        </row>
        <row r="354">
          <cell r="B354" t="str">
            <v>HM73</v>
          </cell>
          <cell r="C354" t="str">
            <v>Thực hành nghiệp vụ khách sạn 2 (SHT 2)</v>
          </cell>
          <cell r="D354">
            <v>6</v>
          </cell>
          <cell r="V354" t="str">
            <v>x</v>
          </cell>
        </row>
        <row r="355">
          <cell r="B355" t="str">
            <v>HM28</v>
          </cell>
          <cell r="C355" t="str">
            <v>Nghiệp vụ khách sạn</v>
          </cell>
          <cell r="D355">
            <v>3</v>
          </cell>
          <cell r="K355" t="str">
            <v>x</v>
          </cell>
          <cell r="S355" t="str">
            <v>x</v>
          </cell>
          <cell r="V355" t="str">
            <v>x</v>
          </cell>
          <cell r="W355" t="str">
            <v>LTTN</v>
          </cell>
          <cell r="X355" t="str">
            <v>1 KTTN + 1 KTTL</v>
          </cell>
          <cell r="Y355" t="str">
            <v>TN</v>
          </cell>
          <cell r="AD355">
            <v>4</v>
          </cell>
          <cell r="AE355">
            <v>4</v>
          </cell>
        </row>
        <row r="356">
          <cell r="B356" t="str">
            <v>HM29</v>
          </cell>
          <cell r="C356" t="str">
            <v>Quản trị lễ tân Khách sạn</v>
          </cell>
          <cell r="D356">
            <v>3</v>
          </cell>
          <cell r="K356" t="str">
            <v>x</v>
          </cell>
          <cell r="S356" t="str">
            <v>x</v>
          </cell>
          <cell r="W356" t="str">
            <v>LTTN</v>
          </cell>
          <cell r="X356" t="str">
            <v>2 KTTN</v>
          </cell>
          <cell r="Y356" t="str">
            <v>TN</v>
          </cell>
          <cell r="AD356">
            <v>4</v>
          </cell>
          <cell r="AE356">
            <v>4</v>
          </cell>
        </row>
        <row r="357">
          <cell r="B357" t="str">
            <v>HM30</v>
          </cell>
          <cell r="C357" t="str">
            <v>Quản trị buồng Khách sạn</v>
          </cell>
          <cell r="D357">
            <v>3</v>
          </cell>
          <cell r="K357" t="str">
            <v>x</v>
          </cell>
          <cell r="S357" t="str">
            <v>x</v>
          </cell>
          <cell r="W357" t="str">
            <v>LTTN</v>
          </cell>
          <cell r="X357" t="str">
            <v>KTTL</v>
          </cell>
          <cell r="Z357" t="str">
            <v>BTL+VĐ</v>
          </cell>
          <cell r="AD357">
            <v>4</v>
          </cell>
          <cell r="AE357">
            <v>4</v>
          </cell>
        </row>
        <row r="358">
          <cell r="B358" t="str">
            <v>HM30</v>
          </cell>
          <cell r="C358" t="str">
            <v>Quản trị bộ phận buồng trong khách sạn</v>
          </cell>
          <cell r="D358">
            <v>3</v>
          </cell>
          <cell r="V358" t="str">
            <v>x</v>
          </cell>
        </row>
        <row r="359">
          <cell r="B359" t="str">
            <v>HM31</v>
          </cell>
          <cell r="C359" t="str">
            <v>Quản trị dịch vụ nhà hàng trong Khách sạn</v>
          </cell>
          <cell r="D359">
            <v>3</v>
          </cell>
          <cell r="K359" t="str">
            <v>x</v>
          </cell>
          <cell r="S359" t="str">
            <v>x</v>
          </cell>
          <cell r="V359" t="str">
            <v>x</v>
          </cell>
          <cell r="W359" t="str">
            <v>LTTN</v>
          </cell>
          <cell r="X359" t="str">
            <v>2 KTTN</v>
          </cell>
          <cell r="Y359" t="str">
            <v>TN</v>
          </cell>
          <cell r="AD359">
            <v>4</v>
          </cell>
          <cell r="AE359">
            <v>4</v>
          </cell>
        </row>
        <row r="360">
          <cell r="B360" t="str">
            <v>HM32</v>
          </cell>
          <cell r="C360" t="str">
            <v>Giám sát Khách sạn</v>
          </cell>
          <cell r="D360">
            <v>3</v>
          </cell>
          <cell r="K360" t="str">
            <v>x</v>
          </cell>
          <cell r="S360" t="str">
            <v>x</v>
          </cell>
          <cell r="V360" t="str">
            <v>x</v>
          </cell>
          <cell r="W360" t="str">
            <v>LTTN</v>
          </cell>
          <cell r="X360" t="str">
            <v>BTN</v>
          </cell>
          <cell r="Y360" t="str">
            <v>TN</v>
          </cell>
          <cell r="AD360">
            <v>4</v>
          </cell>
          <cell r="AE360">
            <v>4</v>
          </cell>
        </row>
        <row r="361">
          <cell r="B361" t="str">
            <v>HM33</v>
          </cell>
          <cell r="C361" t="str">
            <v>Quản lý chất lượng dịch vụ</v>
          </cell>
          <cell r="D361">
            <v>3</v>
          </cell>
          <cell r="K361" t="str">
            <v>x</v>
          </cell>
          <cell r="S361" t="str">
            <v>x</v>
          </cell>
          <cell r="V361" t="str">
            <v>x</v>
          </cell>
          <cell r="W361" t="str">
            <v>LTTN</v>
          </cell>
          <cell r="X361" t="str">
            <v>2 KTTN</v>
          </cell>
          <cell r="Y361" t="str">
            <v>TL</v>
          </cell>
          <cell r="AD361">
            <v>4</v>
          </cell>
          <cell r="AE361">
            <v>4</v>
          </cell>
        </row>
        <row r="362">
          <cell r="B362" t="str">
            <v>HM34</v>
          </cell>
          <cell r="C362" t="str">
            <v>Chuyên đề Khách sạn</v>
          </cell>
          <cell r="D362">
            <v>2</v>
          </cell>
          <cell r="K362" t="str">
            <v>x</v>
          </cell>
          <cell r="S362" t="str">
            <v>x</v>
          </cell>
          <cell r="W362" t="str">
            <v>LTTN</v>
          </cell>
          <cell r="X362" t="str">
            <v>2 KTTN</v>
          </cell>
          <cell r="AD362">
            <v>4</v>
          </cell>
          <cell r="AE362">
            <v>4</v>
          </cell>
        </row>
        <row r="363">
          <cell r="B363" t="str">
            <v>HM35</v>
          </cell>
          <cell r="C363" t="str">
            <v>Khởi nghiệp kinh doanh</v>
          </cell>
          <cell r="D363">
            <v>3</v>
          </cell>
          <cell r="K363" t="str">
            <v>x</v>
          </cell>
          <cell r="S363" t="str">
            <v>x</v>
          </cell>
          <cell r="V363" t="str">
            <v>x</v>
          </cell>
          <cell r="W363" t="str">
            <v>LTTN</v>
          </cell>
          <cell r="X363" t="str">
            <v>2 KTTN</v>
          </cell>
          <cell r="Y363" t="str">
            <v>TN</v>
          </cell>
          <cell r="AD363">
            <v>4</v>
          </cell>
          <cell r="AE363">
            <v>4</v>
          </cell>
        </row>
        <row r="364">
          <cell r="B364" t="str">
            <v>HM36</v>
          </cell>
          <cell r="C364" t="str">
            <v>Đạo đức kinh doanh</v>
          </cell>
          <cell r="D364">
            <v>3</v>
          </cell>
          <cell r="K364" t="str">
            <v>x</v>
          </cell>
          <cell r="S364" t="str">
            <v>x</v>
          </cell>
          <cell r="V364" t="str">
            <v>x</v>
          </cell>
          <cell r="W364" t="str">
            <v>LTTN</v>
          </cell>
          <cell r="X364" t="str">
            <v>1 KTTN + 1 BTN</v>
          </cell>
          <cell r="Z364" t="str">
            <v>VĐ</v>
          </cell>
          <cell r="AD364">
            <v>4</v>
          </cell>
          <cell r="AE364">
            <v>4</v>
          </cell>
        </row>
        <row r="365">
          <cell r="B365" t="str">
            <v>HM37</v>
          </cell>
          <cell r="C365" t="str">
            <v>Thực tập nghề nghiệp</v>
          </cell>
          <cell r="D365">
            <v>4</v>
          </cell>
          <cell r="K365" t="str">
            <v>x</v>
          </cell>
          <cell r="S365" t="str">
            <v>x</v>
          </cell>
          <cell r="W365" t="str">
            <v>SPL1/SPL2</v>
          </cell>
          <cell r="Y365" t="str">
            <v>BCHC</v>
          </cell>
        </row>
        <row r="366">
          <cell r="B366" t="str">
            <v>SL02</v>
          </cell>
          <cell r="C366" t="str">
            <v>Luật Hình sự Việt Nam 1</v>
          </cell>
          <cell r="D366">
            <v>3</v>
          </cell>
          <cell r="L366" t="str">
            <v>x</v>
          </cell>
          <cell r="Q366" t="str">
            <v>x</v>
          </cell>
          <cell r="T366" t="str">
            <v>x</v>
          </cell>
          <cell r="W366" t="str">
            <v>LTTN</v>
          </cell>
          <cell r="X366" t="str">
            <v>2 KTTN</v>
          </cell>
          <cell r="Y366" t="str">
            <v>TL</v>
          </cell>
          <cell r="AD366">
            <v>4</v>
          </cell>
          <cell r="AE366">
            <v>4</v>
          </cell>
        </row>
        <row r="367">
          <cell r="B367" t="str">
            <v>SL03</v>
          </cell>
          <cell r="C367" t="str">
            <v>Luật Hình sự Việt Nam 2</v>
          </cell>
          <cell r="D367">
            <v>3</v>
          </cell>
          <cell r="L367" t="str">
            <v>x</v>
          </cell>
          <cell r="Q367" t="str">
            <v>x</v>
          </cell>
          <cell r="T367" t="str">
            <v>x</v>
          </cell>
          <cell r="W367" t="str">
            <v>LTTN</v>
          </cell>
          <cell r="X367" t="str">
            <v>2 KTTN</v>
          </cell>
          <cell r="Y367" t="str">
            <v>TL</v>
          </cell>
          <cell r="AD367">
            <v>4</v>
          </cell>
          <cell r="AE367">
            <v>4</v>
          </cell>
        </row>
        <row r="368">
          <cell r="B368" t="str">
            <v>SL04</v>
          </cell>
          <cell r="C368" t="str">
            <v>Pháp luật về chủ thể kinh doanh</v>
          </cell>
          <cell r="D368">
            <v>3</v>
          </cell>
          <cell r="L368" t="str">
            <v>x</v>
          </cell>
          <cell r="Q368" t="str">
            <v>x</v>
          </cell>
          <cell r="T368" t="str">
            <v>x</v>
          </cell>
          <cell r="W368" t="str">
            <v>LTTN</v>
          </cell>
          <cell r="X368" t="str">
            <v>2 KTTN</v>
          </cell>
          <cell r="Y368" t="str">
            <v>TN</v>
          </cell>
          <cell r="AD368">
            <v>4</v>
          </cell>
          <cell r="AE368">
            <v>4</v>
          </cell>
        </row>
        <row r="369">
          <cell r="B369" t="str">
            <v>SL05</v>
          </cell>
          <cell r="C369" t="str">
            <v>Pháp luật về hoạt động thương mại</v>
          </cell>
          <cell r="D369">
            <v>3</v>
          </cell>
          <cell r="L369" t="str">
            <v>x</v>
          </cell>
          <cell r="Q369" t="str">
            <v>x</v>
          </cell>
          <cell r="T369" t="str">
            <v>x</v>
          </cell>
          <cell r="W369" t="str">
            <v>LTTN</v>
          </cell>
          <cell r="X369" t="str">
            <v>2 KTTN</v>
          </cell>
          <cell r="Y369" t="str">
            <v>TN</v>
          </cell>
          <cell r="AD369">
            <v>4</v>
          </cell>
          <cell r="AE369">
            <v>4</v>
          </cell>
        </row>
        <row r="370">
          <cell r="B370" t="str">
            <v>SL06</v>
          </cell>
          <cell r="C370" t="str">
            <v>Thực tập định hướng nghề nghiệp 1</v>
          </cell>
          <cell r="D370">
            <v>2</v>
          </cell>
          <cell r="L370" t="str">
            <v>x</v>
          </cell>
          <cell r="T370" t="str">
            <v>x</v>
          </cell>
          <cell r="W370" t="str">
            <v>SPL1/SPL2</v>
          </cell>
          <cell r="Y370" t="str">
            <v>BCHC</v>
          </cell>
        </row>
        <row r="371">
          <cell r="B371" t="str">
            <v>SL07</v>
          </cell>
          <cell r="C371" t="str">
            <v>Thực tập định hướng nghề nghiệp 2</v>
          </cell>
          <cell r="D371">
            <v>2</v>
          </cell>
          <cell r="L371" t="str">
            <v>x</v>
          </cell>
          <cell r="T371" t="str">
            <v>x</v>
          </cell>
          <cell r="W371" t="str">
            <v>SPL1/SPL2</v>
          </cell>
          <cell r="Y371" t="str">
            <v>BCHC</v>
          </cell>
        </row>
        <row r="372">
          <cell r="B372" t="str">
            <v>SL08</v>
          </cell>
          <cell r="C372" t="str">
            <v>Thực tập định hướng nghề nghiệp 3</v>
          </cell>
          <cell r="D372">
            <v>2</v>
          </cell>
          <cell r="L372" t="str">
            <v>x</v>
          </cell>
          <cell r="T372" t="str">
            <v>x</v>
          </cell>
          <cell r="W372" t="str">
            <v>SPL1/SPL2</v>
          </cell>
          <cell r="Y372" t="str">
            <v>BCHC</v>
          </cell>
        </row>
        <row r="373">
          <cell r="B373" t="str">
            <v>SL09</v>
          </cell>
          <cell r="C373" t="str">
            <v>Thực tập định hướng nghề nghiệp 4</v>
          </cell>
          <cell r="D373">
            <v>2</v>
          </cell>
          <cell r="L373" t="str">
            <v>x</v>
          </cell>
          <cell r="T373" t="str">
            <v>x</v>
          </cell>
          <cell r="W373" t="str">
            <v>SPL1/SPL2</v>
          </cell>
          <cell r="Y373" t="str">
            <v>BCHC</v>
          </cell>
        </row>
        <row r="374">
          <cell r="B374" t="str">
            <v>SL41</v>
          </cell>
          <cell r="C374" t="str">
            <v>Kỹ năng tư vấn về sở hữu trí tuệ trong lĩnh vực thương mại</v>
          </cell>
          <cell r="D374">
            <v>2</v>
          </cell>
          <cell r="L374" t="str">
            <v>x</v>
          </cell>
          <cell r="Q374" t="str">
            <v>x</v>
          </cell>
          <cell r="T374" t="str">
            <v>x</v>
          </cell>
          <cell r="W374" t="str">
            <v>LTTN</v>
          </cell>
          <cell r="X374" t="str">
            <v>KTTL</v>
          </cell>
          <cell r="Y374" t="str">
            <v>TL</v>
          </cell>
          <cell r="AD374">
            <v>4</v>
          </cell>
          <cell r="AE374">
            <v>4</v>
          </cell>
        </row>
        <row r="375">
          <cell r="B375" t="str">
            <v>EG49</v>
          </cell>
          <cell r="C375" t="str">
            <v>Tiếng Việt &amp; soạn thảo văn bản quản lý DN</v>
          </cell>
          <cell r="D375">
            <v>2</v>
          </cell>
          <cell r="M375" t="str">
            <v>x</v>
          </cell>
          <cell r="N375" t="str">
            <v>x</v>
          </cell>
          <cell r="U375" t="str">
            <v>x</v>
          </cell>
          <cell r="W375" t="str">
            <v>LTTN</v>
          </cell>
          <cell r="X375" t="str">
            <v>2 KTTN</v>
          </cell>
          <cell r="Y375" t="str">
            <v>TN</v>
          </cell>
          <cell r="AD375">
            <v>4</v>
          </cell>
          <cell r="AE375">
            <v>4</v>
          </cell>
        </row>
        <row r="376">
          <cell r="B376" t="str">
            <v>EG50</v>
          </cell>
          <cell r="C376" t="str">
            <v>Toán ứng dụng trong kinh tế/ Toán cao cấp</v>
          </cell>
          <cell r="D376">
            <v>4</v>
          </cell>
          <cell r="M376" t="str">
            <v>x</v>
          </cell>
          <cell r="N376" t="str">
            <v>x</v>
          </cell>
          <cell r="W376" t="str">
            <v>LTTN</v>
          </cell>
          <cell r="X376" t="str">
            <v>2 KTTN</v>
          </cell>
          <cell r="Y376" t="str">
            <v>TN</v>
          </cell>
          <cell r="AD376">
            <v>4</v>
          </cell>
          <cell r="AE376">
            <v>4</v>
          </cell>
        </row>
        <row r="377">
          <cell r="B377" t="str">
            <v>EG50</v>
          </cell>
          <cell r="C377" t="str">
            <v>Toán ứng dụng trong kinh tế/ Toán cao cấp</v>
          </cell>
          <cell r="D377">
            <v>4</v>
          </cell>
          <cell r="U377" t="str">
            <v>x</v>
          </cell>
        </row>
        <row r="378">
          <cell r="B378" t="str">
            <v>AC24</v>
          </cell>
          <cell r="C378" t="str">
            <v>Thực hành nghề</v>
          </cell>
          <cell r="D378">
            <v>5</v>
          </cell>
          <cell r="M378" t="str">
            <v>x</v>
          </cell>
          <cell r="W378" t="str">
            <v>KTTL</v>
          </cell>
          <cell r="AD378">
            <v>4</v>
          </cell>
          <cell r="AE378">
            <v>4</v>
          </cell>
        </row>
        <row r="379">
          <cell r="B379" t="str">
            <v>BA32</v>
          </cell>
          <cell r="C379" t="str">
            <v>Quản trị kinh doanh tổng hợp</v>
          </cell>
          <cell r="D379">
            <v>5</v>
          </cell>
          <cell r="N379" t="str">
            <v>x</v>
          </cell>
          <cell r="W379" t="str">
            <v>KTTL</v>
          </cell>
          <cell r="Y379" t="str">
            <v>TL</v>
          </cell>
          <cell r="AD379">
            <v>4</v>
          </cell>
          <cell r="AE379">
            <v>4</v>
          </cell>
        </row>
        <row r="380">
          <cell r="B380" t="str">
            <v>BA33</v>
          </cell>
          <cell r="C380" t="str">
            <v>Đề án khởi sự kinh doanh</v>
          </cell>
          <cell r="D380">
            <v>5</v>
          </cell>
          <cell r="N380" t="str">
            <v>x</v>
          </cell>
          <cell r="W380" t="str">
            <v>Điểm danh, trình bày ý tưởng (30%) (Thông qua buổi vclass)</v>
          </cell>
          <cell r="Y380" t="str">
            <v>Chấm Đề án + VĐ
(70%)</v>
          </cell>
          <cell r="AC380" t="str">
            <v>- GV duyệt đề tài tại buổi vclass để lấy điểm giữa kỳ
- Thi: Sinh viên nộp đề án tại course BTL (đại diện nhóm trưởng nộp bài đồng thời mỗi thành viên trong nhóm chuẩn bị 01 file powerpoint (sử dụng tại buổi thi vấn đáp, không nộp lên hệ thống) tương ứng với phần nội dung mình phụ trách trong nhóm, đảm bảo 1 nội dung chỉ có 1 người thực hiện)</v>
          </cell>
        </row>
        <row r="381">
          <cell r="B381" t="str">
            <v>IT40</v>
          </cell>
          <cell r="C381" t="str">
            <v>Nhập môn công nghệ phần mềm</v>
          </cell>
          <cell r="D381">
            <v>2</v>
          </cell>
          <cell r="P381" t="str">
            <v>x</v>
          </cell>
          <cell r="W381" t="str">
            <v>KTTL
Sinh viên nhận phân công đề tuần 3. Nộp bài cá nhân tuần 7</v>
          </cell>
          <cell r="Z381" t="str">
            <v>BTL+VĐ</v>
          </cell>
          <cell r="AC381" t="str">
            <v>Thi: BTL làm theo nhóm, có vấn đáp, mỗi nhóm 10-12sv, có thời gian làm bài 3 tuần</v>
          </cell>
          <cell r="AD381">
            <v>4</v>
          </cell>
          <cell r="AE381">
            <v>4</v>
          </cell>
        </row>
        <row r="382">
          <cell r="B382" t="str">
            <v>IT44</v>
          </cell>
          <cell r="C382" t="str">
            <v>Ứng dụng UML trong phân tích và thiết kế</v>
          </cell>
          <cell r="D382">
            <v>3</v>
          </cell>
          <cell r="P382" t="str">
            <v>x</v>
          </cell>
          <cell r="W382" t="str">
            <v>LTTN</v>
          </cell>
          <cell r="X382" t="str">
            <v>2 KTTN</v>
          </cell>
          <cell r="Y382" t="str">
            <v>TL</v>
          </cell>
          <cell r="AD382">
            <v>4</v>
          </cell>
          <cell r="AE382">
            <v>4</v>
          </cell>
        </row>
        <row r="383">
          <cell r="B383" t="str">
            <v>IT45</v>
          </cell>
          <cell r="C383" t="str">
            <v>Các hệ thống phân tán</v>
          </cell>
          <cell r="D383">
            <v>2</v>
          </cell>
          <cell r="P383" t="str">
            <v>x</v>
          </cell>
          <cell r="W383" t="str">
            <v>LTTN</v>
          </cell>
          <cell r="X383" t="str">
            <v>2 KTTN</v>
          </cell>
          <cell r="Y383" t="str">
            <v>TN</v>
          </cell>
          <cell r="AD383">
            <v>4</v>
          </cell>
          <cell r="AE383">
            <v>4</v>
          </cell>
        </row>
        <row r="384">
          <cell r="B384" t="str">
            <v>IT54</v>
          </cell>
          <cell r="C384" t="str">
            <v>Mạng máy tính nâng cao</v>
          </cell>
          <cell r="D384">
            <v>2</v>
          </cell>
          <cell r="P384" t="str">
            <v>x</v>
          </cell>
          <cell r="W384" t="str">
            <v>LTTN</v>
          </cell>
          <cell r="X384" t="str">
            <v>2 KTTN</v>
          </cell>
          <cell r="Y384" t="str">
            <v>TL</v>
          </cell>
          <cell r="AD384">
            <v>4</v>
          </cell>
          <cell r="AE384">
            <v>4</v>
          </cell>
        </row>
        <row r="385">
          <cell r="B385" t="str">
            <v>IT55</v>
          </cell>
          <cell r="C385" t="str">
            <v>Quản trị hệ thống Linux</v>
          </cell>
          <cell r="D385">
            <v>2</v>
          </cell>
          <cell r="P385" t="str">
            <v>x</v>
          </cell>
          <cell r="W385" t="str">
            <v>LTTN</v>
          </cell>
          <cell r="X385" t="str">
            <v>2 KTTN</v>
          </cell>
          <cell r="Y385" t="str">
            <v>TN</v>
          </cell>
          <cell r="AD385">
            <v>4</v>
          </cell>
          <cell r="AE385">
            <v>4</v>
          </cell>
        </row>
        <row r="386">
          <cell r="B386" t="str">
            <v>IT59</v>
          </cell>
          <cell r="C386" t="str">
            <v>Chuyên đề Lập trình ứng dụng</v>
          </cell>
          <cell r="D386">
            <v>4</v>
          </cell>
          <cell r="P386" t="str">
            <v>x</v>
          </cell>
          <cell r="W386" t="str">
            <v xml:space="preserve">Điểm danh tham gia các buổi Vclass và Báo cáo, thảo luận tiến độ
Sinh viên nhận phân công, đề tuần 2. Nộp bài cá nhân </v>
          </cell>
          <cell r="Y386" t="str">
            <v>BCHC (bản mềm nộp lên hệ thống) + VĐ
(70%)</v>
          </cell>
          <cell r="AC386" t="str">
            <v>Đối với điểm 70% điểm của BCHC = 50% điểm BCHC+50% điểm thi VĐ</v>
          </cell>
        </row>
        <row r="387">
          <cell r="B387" t="str">
            <v>IT60</v>
          </cell>
          <cell r="C387" t="str">
            <v>Chuyên đề kết thúc chuyên ngành</v>
          </cell>
          <cell r="D387">
            <v>4</v>
          </cell>
          <cell r="P387" t="str">
            <v>x</v>
          </cell>
          <cell r="W387" t="str">
            <v xml:space="preserve">Điểm danh tham gia các buổi Vclass và Báo cáo, thảo luận tiến độ
Sinh viên nhận phân công, đề tuần 2. Nộp bài cá nhân </v>
          </cell>
          <cell r="Y387" t="str">
            <v>BCHC (bản mềm nộp lên hệ thống) + VĐ
(70%)</v>
          </cell>
          <cell r="AC387" t="str">
            <v>Đối với điểm 70% điểm của BCHC = 50% điểm BCHC+50% điểm thi VĐ</v>
          </cell>
        </row>
        <row r="388">
          <cell r="B388" t="str">
            <v>EL66</v>
          </cell>
          <cell r="C388" t="str">
            <v>Thực tập định hướng nghề nghiệp 1</v>
          </cell>
          <cell r="D388">
            <v>2</v>
          </cell>
          <cell r="Q388" t="str">
            <v>x</v>
          </cell>
          <cell r="W388" t="str">
            <v>SPL1/SPL2</v>
          </cell>
          <cell r="Y388" t="str">
            <v>BCHC</v>
          </cell>
        </row>
        <row r="389">
          <cell r="B389" t="str">
            <v>EL67</v>
          </cell>
          <cell r="C389" t="str">
            <v>Thực tập định hướng nghề nghiệp 2</v>
          </cell>
          <cell r="D389">
            <v>2</v>
          </cell>
          <cell r="Q389" t="str">
            <v>x</v>
          </cell>
          <cell r="W389" t="str">
            <v>SPL1/SPL2</v>
          </cell>
          <cell r="Y389" t="str">
            <v>BCHC</v>
          </cell>
        </row>
        <row r="390">
          <cell r="B390" t="str">
            <v>EL68</v>
          </cell>
          <cell r="C390" t="str">
            <v>Thực tập định hướng nghề nghiệp 3</v>
          </cell>
          <cell r="D390">
            <v>2</v>
          </cell>
          <cell r="Q390" t="str">
            <v>x</v>
          </cell>
          <cell r="W390" t="str">
            <v>SPL1/SPL2</v>
          </cell>
          <cell r="Y390" t="str">
            <v>BCHC</v>
          </cell>
        </row>
        <row r="391">
          <cell r="B391" t="str">
            <v>EL69</v>
          </cell>
          <cell r="C391" t="str">
            <v>Thực tập định hướng nghề nghiệp 4</v>
          </cell>
          <cell r="D391">
            <v>2</v>
          </cell>
          <cell r="Q391" t="str">
            <v>x</v>
          </cell>
          <cell r="W391" t="str">
            <v>SPL1/SPL2</v>
          </cell>
          <cell r="Y391" t="str">
            <v>BCHC</v>
          </cell>
        </row>
        <row r="392">
          <cell r="B392" t="str">
            <v>EL52</v>
          </cell>
          <cell r="C392" t="str">
            <v>Pháp luật về sở hữu trí tuệ và chuyển giao công nghệ</v>
          </cell>
          <cell r="D392">
            <v>3</v>
          </cell>
          <cell r="Q392" t="str">
            <v>x</v>
          </cell>
          <cell r="W392" t="str">
            <v>LTTN</v>
          </cell>
          <cell r="X392" t="str">
            <v>2 KTTN</v>
          </cell>
          <cell r="Y392" t="str">
            <v>TN</v>
          </cell>
          <cell r="AD392">
            <v>4</v>
          </cell>
          <cell r="AE392">
            <v>4</v>
          </cell>
        </row>
        <row r="393">
          <cell r="B393" t="str">
            <v>EL53</v>
          </cell>
          <cell r="C393" t="str">
            <v>Kinh tế học</v>
          </cell>
          <cell r="D393">
            <v>3</v>
          </cell>
          <cell r="Q393" t="str">
            <v>x</v>
          </cell>
          <cell r="W393" t="str">
            <v>LTTN</v>
          </cell>
          <cell r="X393" t="str">
            <v>2 KTTN</v>
          </cell>
          <cell r="Y393" t="str">
            <v>TN</v>
          </cell>
          <cell r="AD393">
            <v>4</v>
          </cell>
          <cell r="AE393">
            <v>4</v>
          </cell>
        </row>
        <row r="394">
          <cell r="B394" t="str">
            <v>HM60</v>
          </cell>
          <cell r="C394" t="str">
            <v>Kinh tế học</v>
          </cell>
          <cell r="D394">
            <v>3</v>
          </cell>
          <cell r="V394" t="str">
            <v>x</v>
          </cell>
        </row>
        <row r="395">
          <cell r="B395" t="str">
            <v>EL54</v>
          </cell>
          <cell r="C395" t="str">
            <v>Luật cạnh tranh</v>
          </cell>
          <cell r="D395">
            <v>3</v>
          </cell>
          <cell r="Q395" t="str">
            <v>x</v>
          </cell>
          <cell r="W395" t="str">
            <v>LTTN</v>
          </cell>
          <cell r="X395" t="str">
            <v>2 KTTN</v>
          </cell>
          <cell r="Y395" t="str">
            <v>TL</v>
          </cell>
          <cell r="AD395">
            <v>4</v>
          </cell>
          <cell r="AE395">
            <v>4</v>
          </cell>
        </row>
        <row r="396">
          <cell r="B396" t="str">
            <v>EL63</v>
          </cell>
          <cell r="C396" t="str">
            <v>Kỹ năng giải quyết tranh chấp lao động và đình công</v>
          </cell>
          <cell r="D396">
            <v>2</v>
          </cell>
          <cell r="Q396" t="str">
            <v>x</v>
          </cell>
          <cell r="W396" t="str">
            <v>LTTN</v>
          </cell>
          <cell r="X396" t="str">
            <v>KTTL</v>
          </cell>
          <cell r="Y396" t="str">
            <v>TL</v>
          </cell>
          <cell r="AD396">
            <v>4</v>
          </cell>
          <cell r="AE396">
            <v>4</v>
          </cell>
        </row>
        <row r="397">
          <cell r="B397" t="str">
            <v>SL48</v>
          </cell>
          <cell r="C397" t="str">
            <v>Thực hành nghề nghiệp 1</v>
          </cell>
          <cell r="D397">
            <v>4</v>
          </cell>
          <cell r="L397" t="str">
            <v>x</v>
          </cell>
          <cell r="T397" t="str">
            <v>x</v>
          </cell>
          <cell r="W397" t="str">
            <v>SPL1/SPL2</v>
          </cell>
          <cell r="Y397" t="str">
            <v>BCHC</v>
          </cell>
        </row>
        <row r="398">
          <cell r="B398" t="str">
            <v>SL49</v>
          </cell>
          <cell r="C398" t="str">
            <v>Thực hành nghề nghiệp 2</v>
          </cell>
          <cell r="D398">
            <v>4</v>
          </cell>
          <cell r="L398" t="str">
            <v>x</v>
          </cell>
          <cell r="T398" t="str">
            <v>x</v>
          </cell>
          <cell r="W398" t="str">
            <v>SPL1/SPL2</v>
          </cell>
          <cell r="Y398" t="str">
            <v>BCHC</v>
          </cell>
        </row>
        <row r="399">
          <cell r="B399" t="str">
            <v>SL50</v>
          </cell>
          <cell r="C399" t="str">
            <v>Thực hành nghề nghiệp 3</v>
          </cell>
          <cell r="D399">
            <v>4</v>
          </cell>
          <cell r="L399" t="str">
            <v>x</v>
          </cell>
          <cell r="T399" t="str">
            <v>x</v>
          </cell>
          <cell r="W399" t="str">
            <v>SPL1/SPL2</v>
          </cell>
          <cell r="Y399" t="str">
            <v>BCHC</v>
          </cell>
        </row>
        <row r="400">
          <cell r="B400" t="str">
            <v>EL70</v>
          </cell>
          <cell r="C400" t="str">
            <v>Thực hành nghề nghiệp 1</v>
          </cell>
          <cell r="D400">
            <v>4</v>
          </cell>
          <cell r="Q400" t="str">
            <v>x</v>
          </cell>
          <cell r="W400" t="str">
            <v>SPL1/SPL2</v>
          </cell>
          <cell r="Y400" t="str">
            <v>BCHC</v>
          </cell>
        </row>
        <row r="401">
          <cell r="B401" t="str">
            <v>EL71</v>
          </cell>
          <cell r="C401" t="str">
            <v>Thực hành nghề nghiệp 2</v>
          </cell>
          <cell r="D401">
            <v>4</v>
          </cell>
          <cell r="Q401" t="str">
            <v>x</v>
          </cell>
          <cell r="W401" t="str">
            <v>SPL1/SPL2</v>
          </cell>
          <cell r="Y401" t="str">
            <v>BCHC</v>
          </cell>
        </row>
        <row r="402">
          <cell r="B402" t="str">
            <v>EL72</v>
          </cell>
          <cell r="C402" t="str">
            <v>Thực hành nghề nghiệp 3</v>
          </cell>
          <cell r="D402">
            <v>4</v>
          </cell>
          <cell r="Q402" t="str">
            <v>x</v>
          </cell>
          <cell r="W402" t="str">
            <v>SPL1/SPL2</v>
          </cell>
          <cell r="Y402" t="str">
            <v>BCHC</v>
          </cell>
        </row>
        <row r="403">
          <cell r="B403" t="str">
            <v>IT43</v>
          </cell>
          <cell r="C403" t="str">
            <v>Chuyên đề thực tập chuyên ngành</v>
          </cell>
          <cell r="D403">
            <v>4</v>
          </cell>
          <cell r="P403" t="str">
            <v>x</v>
          </cell>
          <cell r="W403" t="str">
            <v xml:space="preserve">Điểm danh tham gia các buổi Vclass và Báo cáo, thảo luận tiến độ
Sinh viên nhận phân công nhóm, đại diện nhóm nộp đăng ký đề tài, nộp sản phẩm báo cáo </v>
          </cell>
          <cell r="Y403" t="str">
            <v>BCHC (bản mềm nộp lên hệ thống) + VĐ
(70%)</v>
          </cell>
          <cell r="AC403" t="str">
            <v>Sinh viên nộp BCHC bản mềm lên hệ thống + vấn đáp</v>
          </cell>
        </row>
        <row r="404">
          <cell r="B404" t="str">
            <v>EC19</v>
          </cell>
          <cell r="C404" t="str">
            <v>Quản trị cơ sở dữ liệu</v>
          </cell>
          <cell r="D404">
            <v>3</v>
          </cell>
          <cell r="U404" t="str">
            <v>x</v>
          </cell>
        </row>
        <row r="405">
          <cell r="B405" t="str">
            <v>EC20</v>
          </cell>
          <cell r="C405" t="str">
            <v>Phân tích và thiết kế hệ thống thông tin</v>
          </cell>
          <cell r="D405">
            <v>3</v>
          </cell>
          <cell r="U405" t="str">
            <v>x</v>
          </cell>
        </row>
        <row r="406">
          <cell r="B406" t="str">
            <v>EC17</v>
          </cell>
          <cell r="C406" t="str">
            <v>Quản trị mạng và hệ thống thông tin</v>
          </cell>
          <cell r="D406">
            <v>3</v>
          </cell>
          <cell r="U406" t="str">
            <v>x</v>
          </cell>
        </row>
        <row r="407">
          <cell r="B407" t="str">
            <v>EC07</v>
          </cell>
          <cell r="C407" t="str">
            <v>Thương mại điện tử (căn bản)</v>
          </cell>
          <cell r="D407">
            <v>3</v>
          </cell>
          <cell r="U407" t="str">
            <v>x</v>
          </cell>
        </row>
        <row r="408">
          <cell r="B408" t="str">
            <v>EC15</v>
          </cell>
          <cell r="C408" t="str">
            <v>Pháp luật thương mại điện tử</v>
          </cell>
          <cell r="D408">
            <v>3</v>
          </cell>
          <cell r="U408" t="str">
            <v>x</v>
          </cell>
        </row>
        <row r="409">
          <cell r="B409" t="str">
            <v>EC25</v>
          </cell>
          <cell r="C409" t="str">
            <v>Thương mại di động</v>
          </cell>
          <cell r="D409">
            <v>3</v>
          </cell>
          <cell r="U409" t="str">
            <v>x</v>
          </cell>
        </row>
        <row r="410">
          <cell r="B410" t="str">
            <v>EC24</v>
          </cell>
          <cell r="C410" t="str">
            <v>Đề án TMĐT</v>
          </cell>
          <cell r="D410">
            <v>3</v>
          </cell>
          <cell r="U410" t="str">
            <v>x</v>
          </cell>
        </row>
        <row r="411">
          <cell r="B411" t="str">
            <v>EC16</v>
          </cell>
          <cell r="C411" t="str">
            <v>Phát triển hệ thống thương mại điện tử</v>
          </cell>
          <cell r="D411">
            <v>3</v>
          </cell>
          <cell r="U411" t="str">
            <v>x</v>
          </cell>
        </row>
        <row r="412">
          <cell r="B412" t="str">
            <v>EC14</v>
          </cell>
          <cell r="C412" t="str">
            <v>Digital Marketing</v>
          </cell>
          <cell r="D412">
            <v>3</v>
          </cell>
          <cell r="U412" t="str">
            <v>x</v>
          </cell>
        </row>
        <row r="413">
          <cell r="B413" t="str">
            <v>EC27</v>
          </cell>
          <cell r="C413" t="str">
            <v>Đạo đức &amp; văn hóa kinh doanh</v>
          </cell>
          <cell r="D413">
            <v>3</v>
          </cell>
          <cell r="U413" t="str">
            <v>x</v>
          </cell>
        </row>
        <row r="414">
          <cell r="B414" t="str">
            <v>EC32</v>
          </cell>
          <cell r="C414" t="str">
            <v>TMĐT nâng cao 1/ Quản trị tác nghiệp TMĐT B2C</v>
          </cell>
          <cell r="D414">
            <v>3</v>
          </cell>
          <cell r="U414" t="str">
            <v>x</v>
          </cell>
        </row>
        <row r="415">
          <cell r="B415" t="str">
            <v>EC18</v>
          </cell>
          <cell r="C415" t="str">
            <v>An toàn thông tin và quản trị rủi ro TMĐT</v>
          </cell>
          <cell r="D415">
            <v>3</v>
          </cell>
          <cell r="U415" t="str">
            <v>x</v>
          </cell>
        </row>
        <row r="416">
          <cell r="B416" t="str">
            <v>EC33</v>
          </cell>
          <cell r="C416" t="str">
            <v>TMĐT nâng cao 2/ Quản trị tác nghiệp TMĐT B2B</v>
          </cell>
          <cell r="D416">
            <v>2</v>
          </cell>
          <cell r="U416" t="str">
            <v>x</v>
          </cell>
        </row>
        <row r="417">
          <cell r="B417" t="str">
            <v>EC34</v>
          </cell>
          <cell r="C417" t="str">
            <v>Khởi sự doanh nghiệp TMĐT</v>
          </cell>
          <cell r="D417">
            <v>5</v>
          </cell>
          <cell r="U417" t="str">
            <v>x</v>
          </cell>
        </row>
        <row r="418">
          <cell r="B418" t="str">
            <v>EC30</v>
          </cell>
          <cell r="C418" t="str">
            <v>Thực tập nghề nghiệp</v>
          </cell>
          <cell r="D418">
            <v>5</v>
          </cell>
          <cell r="U418" t="str">
            <v>x</v>
          </cell>
        </row>
        <row r="419">
          <cell r="B419" t="str">
            <v>HM50</v>
          </cell>
          <cell r="C419" t="str">
            <v>Tiếng Anh du lịch 1</v>
          </cell>
          <cell r="D419">
            <v>3</v>
          </cell>
          <cell r="V419" t="str">
            <v>x</v>
          </cell>
          <cell r="W419" t="str">
            <v>LTTN</v>
          </cell>
          <cell r="X419" t="str">
            <v>2 KTTN</v>
          </cell>
          <cell r="Z419" t="str">
            <v>BTL+VĐ</v>
          </cell>
        </row>
        <row r="420">
          <cell r="B420" t="str">
            <v>HM51</v>
          </cell>
          <cell r="C420" t="str">
            <v>Tiếng Anh du lịch 2</v>
          </cell>
          <cell r="D420">
            <v>3</v>
          </cell>
          <cell r="V420" t="str">
            <v>x</v>
          </cell>
        </row>
        <row r="421">
          <cell r="B421" t="str">
            <v>HM52</v>
          </cell>
          <cell r="C421" t="str">
            <v>Tiếng Anh du lịch 3</v>
          </cell>
          <cell r="D421">
            <v>3</v>
          </cell>
          <cell r="V421" t="str">
            <v>x</v>
          </cell>
        </row>
        <row r="422">
          <cell r="B422" t="str">
            <v>HM62</v>
          </cell>
          <cell r="C422" t="str">
            <v>Tiếng Anh du lịch 4</v>
          </cell>
          <cell r="D422">
            <v>3</v>
          </cell>
          <cell r="V422" t="str">
            <v>x</v>
          </cell>
        </row>
        <row r="423">
          <cell r="B423" t="str">
            <v>HM63</v>
          </cell>
          <cell r="C423" t="str">
            <v>Tiếng Anh du lịch 5</v>
          </cell>
          <cell r="D423">
            <v>2</v>
          </cell>
          <cell r="V423" t="str">
            <v>x</v>
          </cell>
        </row>
        <row r="424">
          <cell r="B424" t="str">
            <v>HM61</v>
          </cell>
          <cell r="C424" t="str">
            <v>Tâm lý khách du lịch</v>
          </cell>
          <cell r="D424">
            <v>3</v>
          </cell>
          <cell r="V424" t="str">
            <v>x</v>
          </cell>
        </row>
        <row r="425">
          <cell r="B425" t="str">
            <v>HM56</v>
          </cell>
          <cell r="C425" t="str">
            <v>Kỹ năng mềm</v>
          </cell>
          <cell r="D425">
            <v>2</v>
          </cell>
          <cell r="V425" t="str">
            <v>x</v>
          </cell>
        </row>
        <row r="426">
          <cell r="B426" t="str">
            <v>HM65</v>
          </cell>
          <cell r="C426" t="str">
            <v>Tiền tệ và thanh toán quốc tế</v>
          </cell>
          <cell r="D426">
            <v>2</v>
          </cell>
          <cell r="V426" t="str">
            <v>x</v>
          </cell>
        </row>
        <row r="427">
          <cell r="B427" t="str">
            <v>HM77</v>
          </cell>
          <cell r="C427" t="str">
            <v>Thực tập nghề nghiệp 1</v>
          </cell>
          <cell r="D427">
            <v>5</v>
          </cell>
          <cell r="V427" t="str">
            <v>x</v>
          </cell>
        </row>
        <row r="428">
          <cell r="B428" t="str">
            <v>HM70</v>
          </cell>
          <cell r="C428" t="str">
            <v>Tin học chuyên ngành</v>
          </cell>
          <cell r="D428">
            <v>2</v>
          </cell>
          <cell r="V428" t="str">
            <v>x</v>
          </cell>
        </row>
        <row r="429">
          <cell r="B429" t="str">
            <v>HM78</v>
          </cell>
          <cell r="C429" t="str">
            <v>Thực tập nghề nghiệp 2</v>
          </cell>
          <cell r="D429">
            <v>4</v>
          </cell>
          <cell r="V429" t="str">
            <v>x</v>
          </cell>
        </row>
        <row r="430">
          <cell r="E430">
            <v>51</v>
          </cell>
          <cell r="F430">
            <v>53</v>
          </cell>
          <cell r="G430">
            <v>50</v>
          </cell>
          <cell r="H430">
            <v>42</v>
          </cell>
          <cell r="I430">
            <v>54</v>
          </cell>
          <cell r="J430">
            <v>68</v>
          </cell>
          <cell r="K430">
            <v>49</v>
          </cell>
          <cell r="L430">
            <v>51</v>
          </cell>
          <cell r="M430">
            <v>52</v>
          </cell>
          <cell r="N430">
            <v>55</v>
          </cell>
          <cell r="O430">
            <v>52</v>
          </cell>
          <cell r="P430">
            <v>50</v>
          </cell>
          <cell r="Q430">
            <v>55</v>
          </cell>
          <cell r="R430">
            <v>70</v>
          </cell>
          <cell r="S430">
            <v>50</v>
          </cell>
          <cell r="T430">
            <v>53</v>
          </cell>
          <cell r="U430">
            <v>48</v>
          </cell>
          <cell r="V430">
            <v>46</v>
          </cell>
        </row>
        <row r="432">
          <cell r="B432" t="str">
            <v xml:space="preserve">Bảng hệ thống này áp dụng từ ngày 21/8/2022 và thay thế cho các văn bản khác cùng nội dung đã được phát hành trước đây. </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DC37F-B0D7-47E8-90C2-793C8120420B}">
  <sheetPr codeName="Sheet1"/>
  <dimension ref="A1:Q53"/>
  <sheetViews>
    <sheetView view="pageBreakPreview" topLeftCell="A28" zoomScaleNormal="85" zoomScaleSheetLayoutView="100" zoomScalePageLayoutView="64" workbookViewId="0">
      <selection activeCell="H20" sqref="H20"/>
    </sheetView>
  </sheetViews>
  <sheetFormatPr baseColWidth="10" defaultColWidth="9.1640625" defaultRowHeight="16"/>
  <cols>
    <col min="1" max="1" width="5.5" style="4" customWidth="1"/>
    <col min="2" max="2" width="30.6640625" style="4" customWidth="1"/>
    <col min="3" max="3" width="8.5" style="4" hidden="1" customWidth="1"/>
    <col min="4" max="4" width="7.5" style="72" customWidth="1"/>
    <col min="5" max="5" width="30.6640625" style="4" customWidth="1"/>
    <col min="6" max="6" width="8.6640625" style="4" customWidth="1"/>
    <col min="7" max="7" width="6.33203125" style="4" customWidth="1"/>
    <col min="8" max="8" width="30.6640625" style="4" customWidth="1"/>
    <col min="9" max="9" width="8.1640625" style="4" hidden="1" customWidth="1"/>
    <col min="10" max="10" width="7.5" style="72" customWidth="1"/>
    <col min="11" max="11" width="30.6640625" style="4" customWidth="1"/>
    <col min="12" max="12" width="8.5" style="4" customWidth="1"/>
    <col min="13" max="13" width="6.5" style="4" customWidth="1"/>
    <col min="14" max="14" width="34" style="4" customWidth="1"/>
    <col min="15" max="15" width="8" style="4" hidden="1" customWidth="1"/>
    <col min="16" max="16" width="7.5" style="72" customWidth="1"/>
    <col min="17" max="17" width="30.6640625" style="4" customWidth="1"/>
    <col min="18" max="16384" width="9.1640625" style="4"/>
  </cols>
  <sheetData>
    <row r="1" spans="1:17" ht="8.25" customHeight="1"/>
    <row r="2" spans="1:17" ht="17.25" customHeight="1">
      <c r="B2" s="198" t="s">
        <v>17</v>
      </c>
      <c r="C2" s="198"/>
      <c r="D2" s="198"/>
      <c r="E2" s="198"/>
    </row>
    <row r="3" spans="1:17" ht="17.25" customHeight="1">
      <c r="B3" s="199" t="s">
        <v>15</v>
      </c>
      <c r="C3" s="199"/>
      <c r="D3" s="199"/>
      <c r="E3" s="199"/>
    </row>
    <row r="4" spans="1:17" ht="28.5" customHeight="1">
      <c r="A4" s="200" t="s">
        <v>13</v>
      </c>
      <c r="B4" s="200"/>
      <c r="C4" s="200"/>
      <c r="D4" s="200"/>
      <c r="E4" s="200"/>
      <c r="F4" s="200"/>
      <c r="G4" s="200"/>
      <c r="H4" s="200"/>
      <c r="I4" s="200"/>
      <c r="J4" s="200"/>
      <c r="K4" s="200"/>
      <c r="L4" s="200"/>
      <c r="M4" s="200"/>
      <c r="N4" s="200"/>
      <c r="O4" s="200"/>
      <c r="P4" s="200"/>
      <c r="Q4" s="200"/>
    </row>
    <row r="5" spans="1:17" ht="22.5" hidden="1" customHeight="1">
      <c r="A5" s="201" t="s">
        <v>20</v>
      </c>
      <c r="B5" s="201"/>
      <c r="C5" s="201"/>
      <c r="D5" s="201"/>
      <c r="E5" s="201"/>
      <c r="F5" s="201"/>
      <c r="G5" s="201"/>
      <c r="H5" s="201"/>
      <c r="I5" s="201"/>
      <c r="J5" s="201"/>
      <c r="K5" s="201"/>
      <c r="L5" s="201"/>
      <c r="M5" s="201"/>
      <c r="N5" s="201"/>
      <c r="O5" s="201"/>
      <c r="P5" s="201"/>
      <c r="Q5" s="201"/>
    </row>
    <row r="6" spans="1:17" ht="21.75" customHeight="1">
      <c r="A6" s="201" t="s">
        <v>59</v>
      </c>
      <c r="B6" s="201"/>
      <c r="C6" s="201"/>
      <c r="D6" s="201"/>
      <c r="E6" s="201"/>
      <c r="F6" s="201"/>
      <c r="G6" s="201"/>
      <c r="H6" s="201"/>
      <c r="I6" s="201"/>
      <c r="J6" s="201"/>
      <c r="K6" s="201"/>
      <c r="L6" s="201"/>
      <c r="M6" s="201"/>
      <c r="N6" s="201"/>
      <c r="O6" s="201"/>
      <c r="P6" s="201"/>
      <c r="Q6" s="201"/>
    </row>
    <row r="7" spans="1:17" ht="25.5" customHeight="1">
      <c r="A7" s="202" t="s">
        <v>60</v>
      </c>
      <c r="B7" s="202"/>
      <c r="C7" s="202"/>
      <c r="D7" s="202"/>
      <c r="E7" s="202"/>
      <c r="F7" s="202"/>
      <c r="G7" s="202"/>
      <c r="H7" s="202"/>
      <c r="I7" s="202"/>
      <c r="J7" s="202"/>
      <c r="K7" s="202"/>
      <c r="L7" s="202"/>
      <c r="M7" s="202"/>
      <c r="N7" s="202"/>
      <c r="O7" s="202"/>
      <c r="P7" s="202"/>
      <c r="Q7" s="202"/>
    </row>
    <row r="8" spans="1:17" ht="25.5" customHeight="1">
      <c r="A8" s="202" t="s">
        <v>61</v>
      </c>
      <c r="B8" s="202"/>
      <c r="C8" s="202"/>
      <c r="D8" s="202"/>
      <c r="E8" s="202"/>
      <c r="F8" s="202"/>
      <c r="G8" s="202"/>
      <c r="H8" s="202"/>
      <c r="I8" s="202"/>
      <c r="J8" s="202"/>
      <c r="K8" s="202"/>
      <c r="L8" s="202"/>
      <c r="M8" s="202"/>
      <c r="N8" s="202"/>
      <c r="O8" s="202"/>
      <c r="P8" s="202"/>
      <c r="Q8" s="202"/>
    </row>
    <row r="9" spans="1:17" ht="18" customHeight="1">
      <c r="A9" s="196" t="s">
        <v>0</v>
      </c>
      <c r="B9" s="196"/>
      <c r="C9" s="196"/>
      <c r="D9" s="196"/>
      <c r="E9" s="196"/>
      <c r="F9" s="196"/>
      <c r="G9" s="196"/>
      <c r="H9" s="196"/>
      <c r="I9" s="196"/>
      <c r="J9" s="196"/>
      <c r="K9" s="196"/>
      <c r="L9" s="196"/>
      <c r="M9" s="196"/>
      <c r="N9" s="196"/>
      <c r="O9" s="196"/>
      <c r="P9" s="196"/>
      <c r="Q9" s="196"/>
    </row>
    <row r="10" spans="1:17" s="6" customFormat="1" ht="26.25" customHeight="1">
      <c r="A10" s="196" t="s">
        <v>26</v>
      </c>
      <c r="B10" s="196"/>
      <c r="C10" s="196"/>
      <c r="D10" s="196"/>
      <c r="E10" s="196"/>
      <c r="F10" s="5" t="s">
        <v>27</v>
      </c>
      <c r="G10" s="196" t="s">
        <v>28</v>
      </c>
      <c r="H10" s="196"/>
      <c r="I10" s="196"/>
      <c r="J10" s="196"/>
      <c r="K10" s="196"/>
      <c r="L10" s="5" t="s">
        <v>29</v>
      </c>
      <c r="M10" s="196" t="s">
        <v>30</v>
      </c>
      <c r="N10" s="196"/>
      <c r="O10" s="196"/>
      <c r="P10" s="196"/>
      <c r="Q10" s="196"/>
    </row>
    <row r="11" spans="1:17" ht="30" customHeight="1">
      <c r="A11" s="7" t="s">
        <v>1</v>
      </c>
      <c r="B11" s="7" t="s">
        <v>2</v>
      </c>
      <c r="C11" s="7" t="s">
        <v>3</v>
      </c>
      <c r="D11" s="7" t="s">
        <v>4</v>
      </c>
      <c r="E11" s="7" t="s">
        <v>5</v>
      </c>
      <c r="F11" s="197" t="s">
        <v>6</v>
      </c>
      <c r="G11" s="7" t="s">
        <v>1</v>
      </c>
      <c r="H11" s="7" t="s">
        <v>2</v>
      </c>
      <c r="I11" s="7" t="s">
        <v>3</v>
      </c>
      <c r="J11" s="7" t="s">
        <v>4</v>
      </c>
      <c r="K11" s="7" t="s">
        <v>5</v>
      </c>
      <c r="L11" s="197" t="s">
        <v>6</v>
      </c>
      <c r="M11" s="7" t="s">
        <v>1</v>
      </c>
      <c r="N11" s="7" t="s">
        <v>2</v>
      </c>
      <c r="O11" s="7" t="s">
        <v>3</v>
      </c>
      <c r="P11" s="7" t="s">
        <v>4</v>
      </c>
      <c r="Q11" s="7" t="s">
        <v>5</v>
      </c>
    </row>
    <row r="12" spans="1:17" ht="28.5" customHeight="1">
      <c r="A12" s="70"/>
      <c r="B12" s="71" t="s">
        <v>91</v>
      </c>
      <c r="C12" s="8"/>
      <c r="D12" s="23">
        <v>1</v>
      </c>
      <c r="E12" s="71" t="s">
        <v>58</v>
      </c>
      <c r="F12" s="197"/>
      <c r="G12" s="70"/>
      <c r="H12" s="71" t="s">
        <v>65</v>
      </c>
      <c r="I12" s="8"/>
      <c r="J12" s="23">
        <v>1</v>
      </c>
      <c r="K12" s="71" t="s">
        <v>104</v>
      </c>
      <c r="L12" s="197"/>
      <c r="M12" s="70"/>
      <c r="N12" s="3" t="s">
        <v>72</v>
      </c>
      <c r="O12" s="9"/>
      <c r="P12" s="23">
        <v>1</v>
      </c>
      <c r="Q12" s="3" t="s">
        <v>50</v>
      </c>
    </row>
    <row r="13" spans="1:17" ht="28.5" customHeight="1">
      <c r="A13" s="70"/>
      <c r="B13" s="71" t="s">
        <v>79</v>
      </c>
      <c r="C13" s="8"/>
      <c r="D13" s="23">
        <v>1</v>
      </c>
      <c r="E13" s="71" t="s">
        <v>98</v>
      </c>
      <c r="F13" s="197"/>
      <c r="G13" s="70"/>
      <c r="H13" s="71" t="s">
        <v>87</v>
      </c>
      <c r="I13" s="8"/>
      <c r="J13" s="23">
        <v>1</v>
      </c>
      <c r="K13" s="71" t="s">
        <v>105</v>
      </c>
      <c r="L13" s="197"/>
      <c r="M13" s="70"/>
      <c r="N13" s="3" t="s">
        <v>89</v>
      </c>
      <c r="O13" s="9"/>
      <c r="P13" s="23">
        <v>1</v>
      </c>
      <c r="Q13" s="3" t="s">
        <v>47</v>
      </c>
    </row>
    <row r="14" spans="1:17" ht="28.5" customHeight="1">
      <c r="A14" s="70"/>
      <c r="B14" s="71" t="s">
        <v>65</v>
      </c>
      <c r="C14" s="8"/>
      <c r="D14" s="23">
        <v>2</v>
      </c>
      <c r="E14" s="71" t="s">
        <v>99</v>
      </c>
      <c r="F14" s="197"/>
      <c r="G14" s="70"/>
      <c r="H14" s="71" t="s">
        <v>94</v>
      </c>
      <c r="I14" s="8"/>
      <c r="J14" s="23">
        <v>2</v>
      </c>
      <c r="K14" s="71" t="s">
        <v>105</v>
      </c>
      <c r="L14" s="197"/>
      <c r="M14" s="70"/>
      <c r="N14" s="3" t="s">
        <v>65</v>
      </c>
      <c r="O14" s="9"/>
      <c r="P14" s="23">
        <v>2</v>
      </c>
      <c r="Q14" s="3" t="s">
        <v>111</v>
      </c>
    </row>
    <row r="15" spans="1:17" ht="28.5" customHeight="1">
      <c r="A15" s="70"/>
      <c r="B15" s="71" t="s">
        <v>87</v>
      </c>
      <c r="C15" s="8"/>
      <c r="D15" s="23">
        <v>2</v>
      </c>
      <c r="E15" s="71" t="s">
        <v>100</v>
      </c>
      <c r="F15" s="197"/>
      <c r="G15" s="70"/>
      <c r="H15" s="71" t="s">
        <v>79</v>
      </c>
      <c r="I15" s="8"/>
      <c r="J15" s="23">
        <v>2</v>
      </c>
      <c r="K15" s="71" t="s">
        <v>106</v>
      </c>
      <c r="L15" s="197"/>
      <c r="M15" s="70"/>
      <c r="N15" s="3" t="s">
        <v>97</v>
      </c>
      <c r="O15" s="9"/>
      <c r="P15" s="23">
        <v>2</v>
      </c>
      <c r="Q15" s="3" t="s">
        <v>47</v>
      </c>
    </row>
    <row r="16" spans="1:17" ht="28.5" customHeight="1">
      <c r="A16" s="70"/>
      <c r="B16" s="71" t="s">
        <v>88</v>
      </c>
      <c r="C16" s="8"/>
      <c r="D16" s="23">
        <v>3</v>
      </c>
      <c r="E16" s="71" t="s">
        <v>51</v>
      </c>
      <c r="F16" s="197"/>
      <c r="G16" s="70"/>
      <c r="H16" s="71" t="s">
        <v>81</v>
      </c>
      <c r="I16" s="8"/>
      <c r="J16" s="23">
        <v>3</v>
      </c>
      <c r="K16" s="71" t="s">
        <v>107</v>
      </c>
      <c r="L16" s="197"/>
      <c r="M16" s="70"/>
      <c r="N16" s="3" t="s">
        <v>69</v>
      </c>
      <c r="O16" s="9"/>
      <c r="P16" s="23">
        <v>3</v>
      </c>
      <c r="Q16" s="3" t="s">
        <v>112</v>
      </c>
    </row>
    <row r="17" spans="1:17" ht="28.5" customHeight="1">
      <c r="A17" s="70"/>
      <c r="B17" s="71" t="s">
        <v>67</v>
      </c>
      <c r="C17" s="8"/>
      <c r="D17" s="23">
        <v>3</v>
      </c>
      <c r="E17" s="71" t="s">
        <v>101</v>
      </c>
      <c r="F17" s="197"/>
      <c r="G17" s="70"/>
      <c r="H17" s="71" t="s">
        <v>62</v>
      </c>
      <c r="I17" s="8"/>
      <c r="J17" s="23">
        <v>4</v>
      </c>
      <c r="K17" s="71" t="s">
        <v>108</v>
      </c>
      <c r="L17" s="197"/>
      <c r="M17" s="70"/>
      <c r="N17" s="3" t="s">
        <v>69</v>
      </c>
      <c r="O17" s="9"/>
      <c r="P17" s="23">
        <v>4</v>
      </c>
      <c r="Q17" s="3" t="s">
        <v>112</v>
      </c>
    </row>
    <row r="18" spans="1:17" ht="28.5" customHeight="1">
      <c r="A18" s="70"/>
      <c r="B18" s="71" t="s">
        <v>68</v>
      </c>
      <c r="C18" s="8"/>
      <c r="D18" s="23">
        <v>4</v>
      </c>
      <c r="E18" s="71" t="s">
        <v>101</v>
      </c>
      <c r="F18" s="197"/>
      <c r="G18" s="70"/>
      <c r="H18" s="71" t="s">
        <v>67</v>
      </c>
      <c r="I18" s="8"/>
      <c r="J18" s="23">
        <v>4</v>
      </c>
      <c r="K18" s="71" t="s">
        <v>107</v>
      </c>
      <c r="L18" s="197"/>
      <c r="M18" s="70"/>
      <c r="N18" s="3" t="s">
        <v>67</v>
      </c>
      <c r="O18" s="9"/>
      <c r="P18" s="23">
        <v>5</v>
      </c>
      <c r="Q18" s="3" t="s">
        <v>113</v>
      </c>
    </row>
    <row r="19" spans="1:17" ht="28.5" customHeight="1">
      <c r="A19" s="70"/>
      <c r="B19" s="71" t="s">
        <v>69</v>
      </c>
      <c r="C19" s="8"/>
      <c r="D19" s="23">
        <v>4</v>
      </c>
      <c r="E19" s="71" t="s">
        <v>102</v>
      </c>
      <c r="F19" s="197"/>
      <c r="G19" s="70"/>
      <c r="H19" s="71" t="s">
        <v>69</v>
      </c>
      <c r="I19" s="8"/>
      <c r="J19" s="23">
        <v>5</v>
      </c>
      <c r="K19" s="71" t="s">
        <v>109</v>
      </c>
      <c r="L19" s="197"/>
      <c r="M19" s="70"/>
      <c r="N19" s="3" t="s">
        <v>73</v>
      </c>
      <c r="O19" s="9"/>
      <c r="P19" s="23">
        <v>6</v>
      </c>
      <c r="Q19" s="3" t="s">
        <v>54</v>
      </c>
    </row>
    <row r="20" spans="1:17" ht="28.5" customHeight="1">
      <c r="A20" s="70"/>
      <c r="B20" s="3" t="s">
        <v>69</v>
      </c>
      <c r="C20" s="8"/>
      <c r="D20" s="23">
        <v>5</v>
      </c>
      <c r="E20" s="3" t="s">
        <v>102</v>
      </c>
      <c r="F20" s="197"/>
      <c r="G20" s="70"/>
      <c r="H20" s="3" t="s">
        <v>66</v>
      </c>
      <c r="I20" s="8"/>
      <c r="J20" s="23">
        <v>6</v>
      </c>
      <c r="K20" s="3" t="s">
        <v>110</v>
      </c>
      <c r="L20" s="197"/>
      <c r="M20" s="70"/>
      <c r="N20" s="3" t="s">
        <v>74</v>
      </c>
      <c r="O20" s="9"/>
      <c r="P20" s="23">
        <v>6</v>
      </c>
      <c r="Q20" s="3" t="s">
        <v>114</v>
      </c>
    </row>
    <row r="21" spans="1:17" ht="28.5" customHeight="1">
      <c r="A21" s="70"/>
      <c r="B21" s="3" t="s">
        <v>80</v>
      </c>
      <c r="C21" s="8"/>
      <c r="D21" s="23">
        <v>6</v>
      </c>
      <c r="E21" s="3" t="s">
        <v>102</v>
      </c>
      <c r="F21" s="197"/>
      <c r="G21" s="70"/>
      <c r="H21" s="3" t="s">
        <v>69</v>
      </c>
      <c r="I21" s="8"/>
      <c r="J21" s="23">
        <v>6</v>
      </c>
      <c r="K21" s="3" t="s">
        <v>109</v>
      </c>
      <c r="L21" s="197"/>
      <c r="M21" s="70"/>
      <c r="N21" s="3" t="s">
        <v>68</v>
      </c>
      <c r="O21" s="9"/>
      <c r="P21" s="23">
        <v>6</v>
      </c>
      <c r="Q21" s="3" t="s">
        <v>113</v>
      </c>
    </row>
    <row r="22" spans="1:17" ht="28.5" customHeight="1">
      <c r="A22" s="70"/>
      <c r="B22" s="3" t="s">
        <v>70</v>
      </c>
      <c r="C22" s="8"/>
      <c r="D22" s="23">
        <v>7</v>
      </c>
      <c r="E22" s="3" t="s">
        <v>102</v>
      </c>
      <c r="F22" s="197"/>
      <c r="G22" s="70"/>
      <c r="H22" s="3" t="s">
        <v>70</v>
      </c>
      <c r="I22" s="8"/>
      <c r="J22" s="23">
        <v>7</v>
      </c>
      <c r="K22" s="3" t="s">
        <v>109</v>
      </c>
      <c r="L22" s="197"/>
      <c r="M22" s="70"/>
      <c r="N22" s="3" t="s">
        <v>75</v>
      </c>
      <c r="O22" s="9"/>
      <c r="P22" s="23">
        <v>7</v>
      </c>
      <c r="Q22" s="3" t="s">
        <v>115</v>
      </c>
    </row>
    <row r="23" spans="1:17" ht="46.5" customHeight="1">
      <c r="A23" s="70"/>
      <c r="B23" s="3" t="s">
        <v>71</v>
      </c>
      <c r="C23" s="8"/>
      <c r="D23" s="23">
        <v>7</v>
      </c>
      <c r="E23" s="3" t="s">
        <v>103</v>
      </c>
      <c r="F23" s="197"/>
      <c r="G23" s="70"/>
      <c r="H23" s="3" t="s">
        <v>71</v>
      </c>
      <c r="I23" s="8"/>
      <c r="J23" s="23">
        <v>7</v>
      </c>
      <c r="K23" s="3" t="s">
        <v>48</v>
      </c>
      <c r="L23" s="197"/>
      <c r="M23" s="70"/>
      <c r="N23" s="3" t="s">
        <v>70</v>
      </c>
      <c r="O23" s="9"/>
      <c r="P23" s="23">
        <v>7</v>
      </c>
      <c r="Q23" s="3" t="s">
        <v>116</v>
      </c>
    </row>
    <row r="24" spans="1:17" ht="28.5" customHeight="1">
      <c r="A24" s="70"/>
      <c r="B24" s="3" t="s">
        <v>92</v>
      </c>
      <c r="C24" s="8"/>
      <c r="D24" s="23">
        <v>8</v>
      </c>
      <c r="E24" s="3" t="s">
        <v>103</v>
      </c>
      <c r="F24" s="197"/>
      <c r="G24" s="70"/>
      <c r="H24" s="3" t="s">
        <v>95</v>
      </c>
      <c r="I24" s="8"/>
      <c r="J24" s="23">
        <v>8</v>
      </c>
      <c r="K24" s="3" t="s">
        <v>48</v>
      </c>
      <c r="L24" s="197"/>
      <c r="M24" s="70"/>
      <c r="N24" s="3" t="s">
        <v>64</v>
      </c>
      <c r="O24" s="20"/>
      <c r="P24" s="23">
        <v>7</v>
      </c>
      <c r="Q24" s="3" t="s">
        <v>117</v>
      </c>
    </row>
    <row r="25" spans="1:17" ht="28.5" customHeight="1">
      <c r="A25" s="3"/>
      <c r="B25" s="3"/>
      <c r="C25" s="3"/>
      <c r="D25" s="23"/>
      <c r="E25" s="3"/>
      <c r="F25" s="197"/>
      <c r="G25" s="70"/>
      <c r="H25" s="3"/>
      <c r="I25" s="8"/>
      <c r="J25" s="23"/>
      <c r="K25" s="3"/>
      <c r="L25" s="197"/>
      <c r="M25" s="70"/>
      <c r="N25" s="3" t="s">
        <v>63</v>
      </c>
      <c r="O25" s="9"/>
      <c r="P25" s="23">
        <v>8</v>
      </c>
      <c r="Q25" s="3" t="s">
        <v>118</v>
      </c>
    </row>
    <row r="26" spans="1:17" ht="28.5" customHeight="1">
      <c r="A26" s="3"/>
      <c r="B26" s="3"/>
      <c r="C26" s="3"/>
      <c r="D26" s="23"/>
      <c r="E26" s="3"/>
      <c r="F26" s="197"/>
      <c r="G26" s="70"/>
      <c r="H26" s="3"/>
      <c r="I26" s="8"/>
      <c r="J26" s="23"/>
      <c r="K26" s="3"/>
      <c r="L26" s="197"/>
      <c r="M26" s="70"/>
      <c r="N26" s="3" t="s">
        <v>93</v>
      </c>
      <c r="O26" s="9"/>
      <c r="P26" s="23">
        <v>8</v>
      </c>
      <c r="Q26" s="3" t="s">
        <v>44</v>
      </c>
    </row>
    <row r="27" spans="1:17" ht="15.75" customHeight="1">
      <c r="A27" s="196" t="s">
        <v>11</v>
      </c>
      <c r="B27" s="196"/>
      <c r="C27" s="196"/>
      <c r="D27" s="196"/>
      <c r="E27" s="196"/>
      <c r="F27" s="196"/>
      <c r="G27" s="196"/>
      <c r="H27" s="196"/>
      <c r="I27" s="196"/>
      <c r="J27" s="196"/>
      <c r="K27" s="196"/>
      <c r="L27" s="196"/>
      <c r="M27" s="196"/>
      <c r="N27" s="196"/>
      <c r="O27" s="196"/>
      <c r="P27" s="196"/>
      <c r="Q27" s="196"/>
    </row>
    <row r="28" spans="1:17" s="6" customFormat="1" ht="30" customHeight="1">
      <c r="A28" s="196" t="s">
        <v>21</v>
      </c>
      <c r="B28" s="196"/>
      <c r="C28" s="196"/>
      <c r="D28" s="196"/>
      <c r="E28" s="196"/>
      <c r="F28" s="5" t="s">
        <v>22</v>
      </c>
      <c r="G28" s="196" t="s">
        <v>23</v>
      </c>
      <c r="H28" s="196"/>
      <c r="I28" s="196"/>
      <c r="J28" s="196"/>
      <c r="K28" s="196"/>
      <c r="L28" s="5" t="s">
        <v>24</v>
      </c>
      <c r="M28" s="196" t="s">
        <v>25</v>
      </c>
      <c r="N28" s="196"/>
      <c r="O28" s="196"/>
      <c r="P28" s="196"/>
      <c r="Q28" s="196"/>
    </row>
    <row r="29" spans="1:17" s="6" customFormat="1" ht="30" customHeight="1">
      <c r="A29" s="7" t="s">
        <v>1</v>
      </c>
      <c r="B29" s="7" t="s">
        <v>2</v>
      </c>
      <c r="C29" s="7" t="s">
        <v>3</v>
      </c>
      <c r="D29" s="7" t="s">
        <v>4</v>
      </c>
      <c r="E29" s="7" t="s">
        <v>5</v>
      </c>
      <c r="F29" s="197" t="s">
        <v>6</v>
      </c>
      <c r="G29" s="7" t="s">
        <v>1</v>
      </c>
      <c r="H29" s="7" t="s">
        <v>2</v>
      </c>
      <c r="I29" s="7" t="s">
        <v>3</v>
      </c>
      <c r="J29" s="7" t="s">
        <v>4</v>
      </c>
      <c r="K29" s="7" t="s">
        <v>5</v>
      </c>
      <c r="L29" s="197" t="s">
        <v>6</v>
      </c>
      <c r="M29" s="7" t="s">
        <v>1</v>
      </c>
      <c r="N29" s="7" t="s">
        <v>2</v>
      </c>
      <c r="O29" s="7" t="s">
        <v>3</v>
      </c>
      <c r="P29" s="7" t="s">
        <v>4</v>
      </c>
      <c r="Q29" s="7" t="s">
        <v>5</v>
      </c>
    </row>
    <row r="30" spans="1:17" s="6" customFormat="1" ht="28.5" customHeight="1">
      <c r="A30" s="3"/>
      <c r="B30" s="3" t="s">
        <v>90</v>
      </c>
      <c r="C30" s="9"/>
      <c r="D30" s="23">
        <v>1</v>
      </c>
      <c r="E30" s="3" t="s">
        <v>119</v>
      </c>
      <c r="F30" s="197"/>
      <c r="G30" s="70"/>
      <c r="H30" s="3" t="s">
        <v>84</v>
      </c>
      <c r="I30" s="9"/>
      <c r="J30" s="23">
        <v>1</v>
      </c>
      <c r="K30" s="3" t="s">
        <v>49</v>
      </c>
      <c r="L30" s="197"/>
      <c r="M30" s="70"/>
      <c r="N30" s="3" t="s">
        <v>89</v>
      </c>
      <c r="O30" s="9"/>
      <c r="P30" s="23">
        <v>1</v>
      </c>
      <c r="Q30" s="3" t="s">
        <v>128</v>
      </c>
    </row>
    <row r="31" spans="1:17" s="6" customFormat="1" ht="28.5" customHeight="1">
      <c r="A31" s="3"/>
      <c r="B31" s="3" t="s">
        <v>76</v>
      </c>
      <c r="C31" s="9"/>
      <c r="D31" s="23">
        <v>2</v>
      </c>
      <c r="E31" s="3" t="s">
        <v>46</v>
      </c>
      <c r="F31" s="197"/>
      <c r="G31" s="70"/>
      <c r="H31" s="3" t="s">
        <v>76</v>
      </c>
      <c r="I31" s="9"/>
      <c r="J31" s="23">
        <v>2</v>
      </c>
      <c r="K31" s="3" t="s">
        <v>49</v>
      </c>
      <c r="L31" s="197"/>
      <c r="M31" s="70"/>
      <c r="N31" s="3" t="s">
        <v>84</v>
      </c>
      <c r="O31" s="9"/>
      <c r="P31" s="23">
        <v>2</v>
      </c>
      <c r="Q31" s="3" t="s">
        <v>45</v>
      </c>
    </row>
    <row r="32" spans="1:17" s="6" customFormat="1" ht="28.5" customHeight="1">
      <c r="A32" s="3"/>
      <c r="B32" s="3" t="s">
        <v>76</v>
      </c>
      <c r="C32" s="9"/>
      <c r="D32" s="23">
        <v>3</v>
      </c>
      <c r="E32" s="3" t="s">
        <v>46</v>
      </c>
      <c r="F32" s="197"/>
      <c r="G32" s="70"/>
      <c r="H32" s="3" t="s">
        <v>85</v>
      </c>
      <c r="I32" s="9"/>
      <c r="J32" s="23">
        <v>2</v>
      </c>
      <c r="K32" s="3" t="s">
        <v>43</v>
      </c>
      <c r="L32" s="197"/>
      <c r="M32" s="70"/>
      <c r="N32" s="3" t="s">
        <v>87</v>
      </c>
      <c r="O32" s="9"/>
      <c r="P32" s="23">
        <v>3</v>
      </c>
      <c r="Q32" s="3" t="s">
        <v>129</v>
      </c>
    </row>
    <row r="33" spans="1:17" s="6" customFormat="1" ht="28.5" customHeight="1">
      <c r="A33" s="3"/>
      <c r="B33" s="3" t="s">
        <v>87</v>
      </c>
      <c r="C33" s="9"/>
      <c r="D33" s="23">
        <v>3</v>
      </c>
      <c r="E33" s="3" t="s">
        <v>120</v>
      </c>
      <c r="F33" s="197"/>
      <c r="G33" s="70"/>
      <c r="H33" s="3" t="s">
        <v>96</v>
      </c>
      <c r="I33" s="9"/>
      <c r="J33" s="23">
        <v>3</v>
      </c>
      <c r="K33" s="3" t="s">
        <v>43</v>
      </c>
      <c r="L33" s="197"/>
      <c r="M33" s="70"/>
      <c r="N33" s="3" t="s">
        <v>76</v>
      </c>
      <c r="O33" s="9"/>
      <c r="P33" s="23">
        <v>3</v>
      </c>
      <c r="Q33" s="3" t="s">
        <v>45</v>
      </c>
    </row>
    <row r="34" spans="1:17" s="6" customFormat="1" ht="28.5" customHeight="1">
      <c r="A34" s="3"/>
      <c r="B34" s="3" t="s">
        <v>82</v>
      </c>
      <c r="C34" s="9"/>
      <c r="D34" s="23">
        <v>4</v>
      </c>
      <c r="E34" s="3" t="s">
        <v>56</v>
      </c>
      <c r="F34" s="197"/>
      <c r="G34" s="70"/>
      <c r="H34" s="3" t="s">
        <v>77</v>
      </c>
      <c r="I34" s="9"/>
      <c r="J34" s="23">
        <v>3</v>
      </c>
      <c r="K34" s="3" t="s">
        <v>125</v>
      </c>
      <c r="L34" s="197"/>
      <c r="M34" s="70"/>
      <c r="N34" s="3" t="s">
        <v>78</v>
      </c>
      <c r="O34" s="9"/>
      <c r="P34" s="23">
        <v>4</v>
      </c>
      <c r="Q34" s="3" t="s">
        <v>53</v>
      </c>
    </row>
    <row r="35" spans="1:17" s="6" customFormat="1" ht="28.5" customHeight="1">
      <c r="A35" s="3"/>
      <c r="B35" s="3" t="s">
        <v>68</v>
      </c>
      <c r="C35" s="9"/>
      <c r="D35" s="23">
        <v>4</v>
      </c>
      <c r="E35" s="3" t="s">
        <v>121</v>
      </c>
      <c r="F35" s="197"/>
      <c r="G35" s="70"/>
      <c r="H35" s="3" t="s">
        <v>86</v>
      </c>
      <c r="I35" s="9"/>
      <c r="J35" s="23">
        <v>4</v>
      </c>
      <c r="K35" s="3" t="s">
        <v>52</v>
      </c>
      <c r="L35" s="197"/>
      <c r="M35" s="70"/>
      <c r="N35" s="3" t="s">
        <v>67</v>
      </c>
      <c r="O35" s="9"/>
      <c r="P35" s="23">
        <v>5</v>
      </c>
      <c r="Q35" s="3" t="s">
        <v>130</v>
      </c>
    </row>
    <row r="36" spans="1:17" s="6" customFormat="1" ht="28.5" customHeight="1">
      <c r="A36" s="3"/>
      <c r="B36" s="3" t="s">
        <v>63</v>
      </c>
      <c r="C36" s="9"/>
      <c r="D36" s="23">
        <v>5</v>
      </c>
      <c r="E36" s="3" t="s">
        <v>122</v>
      </c>
      <c r="F36" s="197"/>
      <c r="G36" s="70"/>
      <c r="H36" s="3" t="s">
        <v>81</v>
      </c>
      <c r="I36" s="9"/>
      <c r="J36" s="23">
        <v>5</v>
      </c>
      <c r="K36" s="3" t="s">
        <v>52</v>
      </c>
      <c r="L36" s="197"/>
      <c r="M36" s="70"/>
      <c r="N36" s="3" t="s">
        <v>77</v>
      </c>
      <c r="O36" s="9"/>
      <c r="P36" s="23">
        <v>5</v>
      </c>
      <c r="Q36" s="3" t="s">
        <v>131</v>
      </c>
    </row>
    <row r="37" spans="1:17" s="6" customFormat="1" ht="28.5" customHeight="1">
      <c r="A37" s="3"/>
      <c r="B37" s="3" t="s">
        <v>93</v>
      </c>
      <c r="C37" s="9"/>
      <c r="D37" s="23">
        <v>5</v>
      </c>
      <c r="E37" s="3" t="s">
        <v>123</v>
      </c>
      <c r="F37" s="197"/>
      <c r="G37" s="70"/>
      <c r="H37" s="3" t="s">
        <v>78</v>
      </c>
      <c r="I37" s="9"/>
      <c r="J37" s="23">
        <v>6</v>
      </c>
      <c r="K37" s="3" t="s">
        <v>55</v>
      </c>
      <c r="L37" s="197"/>
      <c r="M37" s="70"/>
      <c r="N37" s="3" t="s">
        <v>86</v>
      </c>
      <c r="O37" s="9"/>
      <c r="P37" s="23">
        <v>6</v>
      </c>
      <c r="Q37" s="3" t="s">
        <v>130</v>
      </c>
    </row>
    <row r="38" spans="1:17" s="6" customFormat="1" ht="28.5" customHeight="1">
      <c r="A38" s="3"/>
      <c r="B38" s="3" t="s">
        <v>67</v>
      </c>
      <c r="C38" s="9"/>
      <c r="D38" s="23">
        <v>6</v>
      </c>
      <c r="E38" s="3" t="s">
        <v>121</v>
      </c>
      <c r="F38" s="197"/>
      <c r="G38" s="70"/>
      <c r="H38" s="3" t="s">
        <v>79</v>
      </c>
      <c r="I38" s="9"/>
      <c r="J38" s="23">
        <v>6</v>
      </c>
      <c r="K38" s="3" t="s">
        <v>126</v>
      </c>
      <c r="L38" s="197"/>
      <c r="M38" s="70"/>
      <c r="N38" s="3" t="s">
        <v>69</v>
      </c>
      <c r="O38" s="9"/>
      <c r="P38" s="23">
        <v>7</v>
      </c>
      <c r="Q38" s="3" t="s">
        <v>132</v>
      </c>
    </row>
    <row r="39" spans="1:17" s="6" customFormat="1" ht="28.5" customHeight="1">
      <c r="A39" s="3"/>
      <c r="B39" s="3" t="s">
        <v>69</v>
      </c>
      <c r="C39" s="9"/>
      <c r="D39" s="23">
        <v>7</v>
      </c>
      <c r="E39" s="3" t="s">
        <v>124</v>
      </c>
      <c r="F39" s="197"/>
      <c r="G39" s="70"/>
      <c r="H39" s="3" t="s">
        <v>69</v>
      </c>
      <c r="I39" s="9"/>
      <c r="J39" s="23">
        <v>7</v>
      </c>
      <c r="K39" s="3" t="s">
        <v>127</v>
      </c>
      <c r="L39" s="197"/>
      <c r="M39" s="70"/>
      <c r="N39" s="3" t="s">
        <v>69</v>
      </c>
      <c r="O39" s="9"/>
      <c r="P39" s="23">
        <v>8</v>
      </c>
      <c r="Q39" s="3" t="s">
        <v>132</v>
      </c>
    </row>
    <row r="40" spans="1:17" s="6" customFormat="1" ht="28.5" customHeight="1">
      <c r="A40" s="3"/>
      <c r="B40" s="3" t="s">
        <v>83</v>
      </c>
      <c r="C40" s="9"/>
      <c r="D40" s="23">
        <v>8</v>
      </c>
      <c r="E40" s="3" t="s">
        <v>124</v>
      </c>
      <c r="F40" s="197"/>
      <c r="G40" s="70"/>
      <c r="H40" s="3" t="s">
        <v>83</v>
      </c>
      <c r="I40" s="9"/>
      <c r="J40" s="23">
        <v>8</v>
      </c>
      <c r="K40" s="3" t="s">
        <v>127</v>
      </c>
      <c r="L40" s="197"/>
      <c r="M40" s="70"/>
      <c r="N40" s="3"/>
      <c r="O40" s="9"/>
      <c r="P40" s="23"/>
      <c r="Q40" s="3"/>
    </row>
    <row r="41" spans="1:17" ht="7.5" customHeight="1">
      <c r="A41" s="10"/>
      <c r="B41" s="61"/>
      <c r="C41" s="61"/>
      <c r="D41" s="1"/>
      <c r="E41" s="61"/>
      <c r="F41" s="63"/>
      <c r="G41" s="61"/>
      <c r="H41" s="11"/>
      <c r="I41" s="2"/>
      <c r="J41" s="1"/>
      <c r="K41" s="2"/>
      <c r="L41" s="64"/>
      <c r="M41" s="61"/>
      <c r="N41" s="2"/>
      <c r="O41" s="2"/>
      <c r="P41" s="61"/>
      <c r="Q41" s="2"/>
    </row>
    <row r="42" spans="1:17" ht="16.5" customHeight="1">
      <c r="B42" s="12" t="s">
        <v>7</v>
      </c>
      <c r="C42" s="194" t="s">
        <v>8</v>
      </c>
      <c r="D42" s="194"/>
      <c r="E42" s="194"/>
      <c r="F42" s="194"/>
      <c r="G42" s="194"/>
      <c r="H42" s="194"/>
      <c r="I42" s="194"/>
      <c r="J42" s="194"/>
      <c r="K42" s="194"/>
      <c r="L42" s="194"/>
      <c r="M42" s="194"/>
      <c r="N42" s="194"/>
      <c r="O42" s="194"/>
      <c r="P42" s="194"/>
      <c r="Q42" s="194"/>
    </row>
    <row r="43" spans="1:17" ht="16.5" customHeight="1">
      <c r="C43" s="194" t="s">
        <v>9</v>
      </c>
      <c r="D43" s="194"/>
      <c r="E43" s="194"/>
      <c r="F43" s="194"/>
      <c r="G43" s="194"/>
      <c r="H43" s="194"/>
      <c r="I43" s="194"/>
      <c r="J43" s="194"/>
      <c r="K43" s="194"/>
      <c r="L43" s="194"/>
      <c r="M43" s="194"/>
      <c r="N43" s="194"/>
      <c r="O43" s="194"/>
      <c r="P43" s="194"/>
      <c r="Q43" s="194"/>
    </row>
    <row r="44" spans="1:17" s="13" customFormat="1" ht="16.5" hidden="1" customHeight="1">
      <c r="C44" s="194" t="s">
        <v>18</v>
      </c>
      <c r="D44" s="194"/>
      <c r="E44" s="194"/>
      <c r="F44" s="194"/>
      <c r="G44" s="194"/>
      <c r="H44" s="194"/>
      <c r="I44" s="194"/>
      <c r="J44" s="194"/>
      <c r="K44" s="194"/>
      <c r="L44" s="194"/>
      <c r="M44" s="194"/>
      <c r="N44" s="194"/>
      <c r="O44" s="194"/>
      <c r="P44" s="194"/>
      <c r="Q44" s="194"/>
    </row>
    <row r="45" spans="1:17" s="13" customFormat="1" ht="24.75" customHeight="1">
      <c r="C45" s="195" t="s">
        <v>14</v>
      </c>
      <c r="D45" s="195"/>
      <c r="E45" s="195"/>
      <c r="F45" s="195"/>
      <c r="G45" s="195"/>
      <c r="H45" s="195"/>
      <c r="I45" s="195"/>
      <c r="J45" s="195"/>
      <c r="K45" s="195"/>
      <c r="L45" s="195"/>
      <c r="M45" s="195"/>
      <c r="N45" s="195"/>
      <c r="O45" s="195"/>
      <c r="P45" s="195"/>
      <c r="Q45" s="195"/>
    </row>
    <row r="46" spans="1:17" s="15" customFormat="1" ht="19.5" customHeight="1">
      <c r="D46" s="24"/>
      <c r="E46" s="73"/>
      <c r="F46" s="73"/>
      <c r="G46" s="73"/>
      <c r="H46" s="73"/>
      <c r="I46" s="73"/>
      <c r="J46" s="73"/>
      <c r="K46" s="73"/>
      <c r="L46" s="73"/>
      <c r="M46" s="73"/>
      <c r="N46" s="73"/>
      <c r="O46" s="73"/>
      <c r="P46" s="25" t="s">
        <v>32</v>
      </c>
      <c r="Q46" s="14"/>
    </row>
    <row r="47" spans="1:17" s="17" customFormat="1" ht="18.75" customHeight="1">
      <c r="D47" s="26"/>
      <c r="E47" s="27"/>
      <c r="F47" s="27"/>
      <c r="G47" s="27"/>
      <c r="H47" s="27"/>
      <c r="I47" s="28"/>
      <c r="J47" s="29"/>
      <c r="K47" s="28"/>
      <c r="L47" s="28"/>
      <c r="M47" s="28"/>
      <c r="N47" s="28"/>
      <c r="O47" s="27"/>
      <c r="P47" s="30" t="s">
        <v>31</v>
      </c>
    </row>
    <row r="48" spans="1:17" s="17" customFormat="1" ht="12" customHeight="1">
      <c r="D48" s="21" t="s">
        <v>10</v>
      </c>
      <c r="E48" s="31"/>
      <c r="F48" s="31"/>
      <c r="G48" s="31"/>
      <c r="H48" s="31"/>
      <c r="I48" s="31"/>
      <c r="J48" s="32"/>
      <c r="K48" s="31"/>
      <c r="L48" s="31"/>
      <c r="M48" s="31"/>
      <c r="N48" s="33"/>
      <c r="O48" s="33"/>
      <c r="P48" s="30" t="s">
        <v>16</v>
      </c>
    </row>
    <row r="49" spans="4:17" s="17" customFormat="1" ht="17.25" customHeight="1">
      <c r="D49" s="32"/>
      <c r="E49" s="31"/>
      <c r="F49" s="31"/>
      <c r="G49" s="31"/>
      <c r="H49" s="31"/>
      <c r="I49" s="31"/>
      <c r="J49" s="32"/>
      <c r="K49" s="31"/>
      <c r="L49" s="31"/>
      <c r="M49" s="31"/>
      <c r="N49" s="33"/>
      <c r="O49" s="33"/>
      <c r="P49" s="30"/>
    </row>
    <row r="50" spans="4:17" s="17" customFormat="1" ht="24.75" customHeight="1">
      <c r="D50" s="32"/>
      <c r="E50" s="34"/>
      <c r="F50" s="34"/>
      <c r="G50" s="34"/>
      <c r="H50" s="34"/>
      <c r="I50" s="32"/>
      <c r="J50" s="32"/>
      <c r="K50" s="32"/>
      <c r="L50" s="32"/>
      <c r="M50" s="32"/>
      <c r="N50" s="32"/>
      <c r="O50" s="34"/>
      <c r="P50" s="35"/>
    </row>
    <row r="51" spans="4:17" s="16" customFormat="1" ht="27.75" customHeight="1">
      <c r="D51" s="32"/>
      <c r="E51" s="31"/>
      <c r="F51" s="31"/>
      <c r="G51" s="31"/>
      <c r="H51" s="31"/>
      <c r="I51" s="32"/>
      <c r="J51" s="31"/>
      <c r="K51" s="31"/>
      <c r="L51" s="31"/>
      <c r="M51" s="31"/>
      <c r="N51" s="31"/>
      <c r="O51" s="32"/>
      <c r="P51" s="35"/>
      <c r="Q51" s="14"/>
    </row>
    <row r="52" spans="4:17" s="18" customFormat="1" ht="20">
      <c r="D52" s="22"/>
      <c r="E52" s="36"/>
      <c r="F52" s="36"/>
      <c r="G52" s="36"/>
      <c r="H52" s="36"/>
      <c r="I52" s="37"/>
      <c r="J52" s="36"/>
      <c r="K52" s="36"/>
      <c r="L52" s="36"/>
      <c r="M52" s="36"/>
      <c r="N52" s="36"/>
      <c r="O52" s="37"/>
      <c r="P52" s="35"/>
    </row>
    <row r="53" spans="4:17" ht="19">
      <c r="D53" s="38" t="s">
        <v>12</v>
      </c>
      <c r="E53" s="39"/>
      <c r="F53" s="39"/>
      <c r="G53" s="39"/>
      <c r="H53" s="39"/>
      <c r="I53" s="40"/>
      <c r="J53" s="39"/>
      <c r="K53" s="39"/>
      <c r="L53" s="39"/>
      <c r="M53" s="39"/>
      <c r="N53" s="39"/>
      <c r="O53" s="40"/>
      <c r="P53" s="38" t="s">
        <v>33</v>
      </c>
    </row>
  </sheetData>
  <mergeCells count="23">
    <mergeCell ref="F11:F26"/>
    <mergeCell ref="L11:L26"/>
    <mergeCell ref="B2:E2"/>
    <mergeCell ref="B3:E3"/>
    <mergeCell ref="A4:Q4"/>
    <mergeCell ref="A5:Q5"/>
    <mergeCell ref="A6:Q6"/>
    <mergeCell ref="A7:Q7"/>
    <mergeCell ref="A8:Q8"/>
    <mergeCell ref="A9:Q9"/>
    <mergeCell ref="A10:E10"/>
    <mergeCell ref="G10:K10"/>
    <mergeCell ref="M10:Q10"/>
    <mergeCell ref="C42:Q42"/>
    <mergeCell ref="C43:Q43"/>
    <mergeCell ref="C44:Q44"/>
    <mergeCell ref="C45:Q45"/>
    <mergeCell ref="A27:Q27"/>
    <mergeCell ref="A28:E28"/>
    <mergeCell ref="G28:K28"/>
    <mergeCell ref="M28:Q28"/>
    <mergeCell ref="F29:F40"/>
    <mergeCell ref="L29:L40"/>
  </mergeCells>
  <printOptions horizontalCentered="1"/>
  <pageMargins left="0" right="0" top="0.39370078740157483" bottom="0" header="0.31496062992125984" footer="0.15748031496062992"/>
  <pageSetup paperSize="9" scale="53"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77BEC-D727-42C0-9F19-F2F664EC1544}">
  <sheetPr codeName="Sheet2"/>
  <dimension ref="A1:S45"/>
  <sheetViews>
    <sheetView tabSelected="1" view="pageBreakPreview" zoomScale="85" zoomScaleNormal="85" zoomScaleSheetLayoutView="85" zoomScalePageLayoutView="64" workbookViewId="0">
      <selection activeCell="U10" sqref="U10"/>
    </sheetView>
  </sheetViews>
  <sheetFormatPr baseColWidth="10" defaultColWidth="9.1640625" defaultRowHeight="16"/>
  <cols>
    <col min="1" max="1" width="5.5" style="4" customWidth="1"/>
    <col min="2" max="2" width="24.83203125" style="4" customWidth="1"/>
    <col min="3" max="3" width="8.5" style="72" hidden="1" customWidth="1"/>
    <col min="4" max="4" width="7.5" style="72" customWidth="1"/>
    <col min="5" max="5" width="18.5" style="4" customWidth="1"/>
    <col min="6" max="6" width="6.83203125" style="4" customWidth="1"/>
    <col min="7" max="7" width="5.5" style="4" customWidth="1"/>
    <col min="8" max="8" width="19.5" style="4" customWidth="1"/>
    <col min="9" max="9" width="8.1640625" style="4" customWidth="1"/>
    <col min="10" max="10" width="8.1640625" style="4" hidden="1" customWidth="1"/>
    <col min="11" max="11" width="7.1640625" style="72" customWidth="1"/>
    <col min="12" max="12" width="20.1640625" style="4" customWidth="1"/>
    <col min="13" max="13" width="6.83203125" style="4" customWidth="1"/>
    <col min="14" max="14" width="6.83203125" style="4" hidden="1" customWidth="1"/>
    <col min="15" max="15" width="7.1640625" style="4" customWidth="1"/>
    <col min="16" max="16" width="23.1640625" style="4" customWidth="1"/>
    <col min="17" max="17" width="8" style="4" hidden="1" customWidth="1"/>
    <col min="18" max="18" width="7.6640625" style="72" customWidth="1"/>
    <col min="19" max="19" width="19.83203125" style="4" customWidth="1"/>
    <col min="20" max="16384" width="9.1640625" style="4"/>
  </cols>
  <sheetData>
    <row r="1" spans="1:19" ht="16.75" customHeight="1">
      <c r="B1" s="183" t="s">
        <v>871</v>
      </c>
      <c r="C1" s="183"/>
      <c r="D1" s="190"/>
      <c r="E1" s="183"/>
      <c r="F1" s="192"/>
    </row>
    <row r="2" spans="1:19" ht="16.75" customHeight="1">
      <c r="B2" s="211" t="s">
        <v>870</v>
      </c>
      <c r="C2" s="211"/>
      <c r="D2" s="211"/>
      <c r="E2" s="211"/>
    </row>
    <row r="3" spans="1:19" ht="23.5" customHeight="1">
      <c r="A3" s="213" t="s">
        <v>13</v>
      </c>
      <c r="B3" s="213"/>
      <c r="C3" s="213"/>
      <c r="D3" s="213"/>
      <c r="E3" s="213"/>
      <c r="F3" s="213"/>
      <c r="G3" s="213"/>
      <c r="H3" s="213"/>
      <c r="I3" s="213"/>
      <c r="J3" s="213"/>
      <c r="K3" s="213"/>
      <c r="L3" s="213"/>
      <c r="M3" s="213"/>
      <c r="N3" s="213"/>
      <c r="O3" s="213"/>
      <c r="P3" s="213"/>
      <c r="Q3" s="213"/>
      <c r="R3" s="213"/>
      <c r="S3" s="213"/>
    </row>
    <row r="4" spans="1:19" ht="22.5" hidden="1" customHeight="1">
      <c r="A4" s="201" t="s">
        <v>20</v>
      </c>
      <c r="B4" s="201"/>
      <c r="C4" s="201"/>
      <c r="D4" s="201"/>
      <c r="E4" s="201"/>
      <c r="F4" s="201"/>
      <c r="G4" s="201"/>
      <c r="H4" s="201"/>
      <c r="I4" s="201"/>
      <c r="J4" s="201"/>
      <c r="K4" s="201"/>
      <c r="L4" s="201"/>
      <c r="M4" s="201"/>
      <c r="N4" s="201"/>
      <c r="O4" s="201"/>
      <c r="P4" s="201"/>
      <c r="Q4" s="201"/>
      <c r="R4" s="201"/>
      <c r="S4" s="201"/>
    </row>
    <row r="5" spans="1:19" ht="20.5" customHeight="1">
      <c r="A5" s="214" t="s">
        <v>892</v>
      </c>
      <c r="B5" s="214"/>
      <c r="C5" s="214"/>
      <c r="D5" s="214"/>
      <c r="E5" s="214"/>
      <c r="F5" s="214"/>
      <c r="G5" s="214"/>
      <c r="H5" s="214"/>
      <c r="I5" s="214"/>
      <c r="J5" s="214"/>
      <c r="K5" s="214"/>
      <c r="L5" s="214"/>
      <c r="M5" s="214"/>
      <c r="N5" s="214"/>
      <c r="O5" s="214"/>
      <c r="P5" s="214"/>
      <c r="Q5" s="214"/>
      <c r="R5" s="214"/>
      <c r="S5" s="214"/>
    </row>
    <row r="6" spans="1:19" ht="20.5" customHeight="1">
      <c r="A6" s="215" t="s">
        <v>985</v>
      </c>
      <c r="B6" s="215"/>
      <c r="C6" s="215"/>
      <c r="D6" s="215"/>
      <c r="E6" s="215"/>
      <c r="F6" s="215"/>
      <c r="G6" s="215"/>
      <c r="H6" s="215"/>
      <c r="I6" s="215"/>
      <c r="J6" s="215"/>
      <c r="K6" s="215"/>
      <c r="L6" s="215"/>
      <c r="M6" s="215"/>
      <c r="N6" s="215"/>
      <c r="O6" s="215"/>
      <c r="P6" s="215"/>
      <c r="Q6" s="215"/>
      <c r="R6" s="215"/>
      <c r="S6" s="215"/>
    </row>
    <row r="7" spans="1:19" ht="20.5" customHeight="1">
      <c r="A7" s="215" t="s">
        <v>982</v>
      </c>
      <c r="B7" s="215"/>
      <c r="C7" s="215"/>
      <c r="D7" s="215"/>
      <c r="E7" s="215"/>
      <c r="F7" s="215"/>
      <c r="G7" s="215"/>
      <c r="H7" s="215"/>
      <c r="I7" s="215"/>
      <c r="J7" s="215"/>
      <c r="K7" s="215"/>
      <c r="L7" s="215"/>
      <c r="M7" s="215"/>
      <c r="N7" s="215"/>
      <c r="O7" s="215"/>
      <c r="P7" s="215"/>
      <c r="Q7" s="215"/>
      <c r="R7" s="215"/>
      <c r="S7" s="215"/>
    </row>
    <row r="8" spans="1:19" ht="16.75" customHeight="1">
      <c r="A8" s="212" t="s">
        <v>0</v>
      </c>
      <c r="B8" s="212"/>
      <c r="C8" s="212"/>
      <c r="D8" s="212"/>
      <c r="E8" s="212"/>
      <c r="F8" s="212"/>
      <c r="G8" s="212"/>
      <c r="H8" s="212"/>
      <c r="I8" s="212"/>
      <c r="J8" s="212"/>
      <c r="K8" s="212"/>
      <c r="L8" s="212"/>
      <c r="M8" s="212"/>
      <c r="N8" s="212"/>
      <c r="O8" s="212"/>
      <c r="P8" s="212"/>
      <c r="Q8" s="212"/>
      <c r="R8" s="212"/>
      <c r="S8" s="212"/>
    </row>
    <row r="9" spans="1:19" s="96" customFormat="1" ht="29.5" customHeight="1">
      <c r="A9" s="216" t="s">
        <v>26</v>
      </c>
      <c r="B9" s="216"/>
      <c r="C9" s="216"/>
      <c r="D9" s="216"/>
      <c r="E9" s="216"/>
      <c r="F9" s="97" t="s">
        <v>27</v>
      </c>
      <c r="G9" s="216" t="s">
        <v>28</v>
      </c>
      <c r="H9" s="216"/>
      <c r="I9" s="216"/>
      <c r="J9" s="216"/>
      <c r="K9" s="216"/>
      <c r="L9" s="216"/>
      <c r="M9" s="97" t="s">
        <v>29</v>
      </c>
      <c r="N9" s="97"/>
      <c r="O9" s="216" t="s">
        <v>974</v>
      </c>
      <c r="P9" s="216"/>
      <c r="Q9" s="216"/>
      <c r="R9" s="216"/>
      <c r="S9" s="216"/>
    </row>
    <row r="10" spans="1:19" s="96" customFormat="1" ht="25.75" customHeight="1">
      <c r="A10" s="98" t="s">
        <v>1</v>
      </c>
      <c r="B10" s="98" t="s">
        <v>2</v>
      </c>
      <c r="C10" s="98" t="s">
        <v>3</v>
      </c>
      <c r="D10" s="98" t="s">
        <v>4</v>
      </c>
      <c r="E10" s="98" t="s">
        <v>5</v>
      </c>
      <c r="F10" s="203" t="s">
        <v>6</v>
      </c>
      <c r="G10" s="98" t="s">
        <v>1</v>
      </c>
      <c r="H10" s="234" t="s">
        <v>2</v>
      </c>
      <c r="I10" s="235"/>
      <c r="J10" s="98" t="s">
        <v>3</v>
      </c>
      <c r="K10" s="98" t="s">
        <v>4</v>
      </c>
      <c r="L10" s="98" t="s">
        <v>5</v>
      </c>
      <c r="M10" s="203" t="s">
        <v>6</v>
      </c>
      <c r="N10" s="187"/>
      <c r="O10" s="98" t="s">
        <v>1</v>
      </c>
      <c r="P10" s="98" t="s">
        <v>2</v>
      </c>
      <c r="Q10" s="98" t="s">
        <v>3</v>
      </c>
      <c r="R10" s="98" t="s">
        <v>4</v>
      </c>
      <c r="S10" s="98" t="s">
        <v>5</v>
      </c>
    </row>
    <row r="11" spans="1:19" s="96" customFormat="1" ht="75.5" customHeight="1">
      <c r="A11" s="92">
        <v>1</v>
      </c>
      <c r="B11" s="95" t="s">
        <v>957</v>
      </c>
      <c r="C11" s="95"/>
      <c r="D11" s="94" t="s">
        <v>975</v>
      </c>
      <c r="E11" s="95" t="s">
        <v>960</v>
      </c>
      <c r="F11" s="204"/>
      <c r="G11" s="92">
        <v>1</v>
      </c>
      <c r="H11" s="232" t="s">
        <v>886</v>
      </c>
      <c r="I11" s="233"/>
      <c r="J11" s="185"/>
      <c r="K11" s="217" t="s">
        <v>975</v>
      </c>
      <c r="L11" s="95" t="s">
        <v>891</v>
      </c>
      <c r="M11" s="204"/>
      <c r="N11" s="187"/>
      <c r="O11" s="92">
        <v>1</v>
      </c>
      <c r="P11" s="95" t="s">
        <v>884</v>
      </c>
      <c r="Q11" s="95"/>
      <c r="R11" s="217" t="s">
        <v>975</v>
      </c>
      <c r="S11" s="95" t="s">
        <v>889</v>
      </c>
    </row>
    <row r="12" spans="1:19" s="96" customFormat="1" ht="79.75" customHeight="1">
      <c r="A12" s="92">
        <v>2</v>
      </c>
      <c r="B12" s="270" t="s">
        <v>959</v>
      </c>
      <c r="C12" s="95"/>
      <c r="D12" s="94" t="s">
        <v>976</v>
      </c>
      <c r="E12" s="95" t="s">
        <v>960</v>
      </c>
      <c r="F12" s="204"/>
      <c r="G12" s="92">
        <v>2</v>
      </c>
      <c r="H12" s="232" t="s">
        <v>955</v>
      </c>
      <c r="I12" s="233"/>
      <c r="J12" s="185"/>
      <c r="K12" s="218"/>
      <c r="L12" s="95" t="s">
        <v>961</v>
      </c>
      <c r="M12" s="204"/>
      <c r="N12" s="187"/>
      <c r="O12" s="92">
        <v>2</v>
      </c>
      <c r="P12" s="95" t="s">
        <v>955</v>
      </c>
      <c r="Q12" s="95"/>
      <c r="R12" s="218"/>
      <c r="S12" s="95" t="s">
        <v>962</v>
      </c>
    </row>
    <row r="13" spans="1:19" s="96" customFormat="1" ht="84.5" customHeight="1">
      <c r="A13" s="92">
        <v>3</v>
      </c>
      <c r="B13" s="93" t="s">
        <v>950</v>
      </c>
      <c r="C13" s="185"/>
      <c r="D13" s="94" t="s">
        <v>977</v>
      </c>
      <c r="E13" s="95" t="s">
        <v>960</v>
      </c>
      <c r="F13" s="204"/>
      <c r="G13" s="92">
        <v>3</v>
      </c>
      <c r="H13" s="268" t="s">
        <v>959</v>
      </c>
      <c r="I13" s="269"/>
      <c r="J13" s="185"/>
      <c r="K13" s="94" t="s">
        <v>976</v>
      </c>
      <c r="L13" s="95" t="s">
        <v>961</v>
      </c>
      <c r="M13" s="204"/>
      <c r="N13" s="187"/>
      <c r="O13" s="92">
        <v>3</v>
      </c>
      <c r="P13" s="270" t="s">
        <v>959</v>
      </c>
      <c r="Q13" s="95"/>
      <c r="R13" s="94" t="s">
        <v>976</v>
      </c>
      <c r="S13" s="95" t="s">
        <v>962</v>
      </c>
    </row>
    <row r="14" spans="1:19" s="96" customFormat="1" ht="57" customHeight="1">
      <c r="A14" s="92">
        <v>4</v>
      </c>
      <c r="B14" s="93" t="s">
        <v>938</v>
      </c>
      <c r="C14" s="185"/>
      <c r="D14" s="94" t="s">
        <v>978</v>
      </c>
      <c r="E14" s="95" t="s">
        <v>960</v>
      </c>
      <c r="F14" s="204"/>
      <c r="G14" s="92">
        <v>4</v>
      </c>
      <c r="H14" s="232" t="s">
        <v>950</v>
      </c>
      <c r="I14" s="233"/>
      <c r="J14" s="185"/>
      <c r="K14" s="94" t="s">
        <v>977</v>
      </c>
      <c r="L14" s="95" t="s">
        <v>961</v>
      </c>
      <c r="M14" s="204"/>
      <c r="N14" s="187"/>
      <c r="O14" s="92">
        <v>4</v>
      </c>
      <c r="P14" s="95" t="s">
        <v>953</v>
      </c>
      <c r="Q14" s="95"/>
      <c r="R14" s="94" t="s">
        <v>977</v>
      </c>
      <c r="S14" s="95" t="s">
        <v>962</v>
      </c>
    </row>
    <row r="15" spans="1:19" s="96" customFormat="1" ht="43.75" customHeight="1">
      <c r="A15" s="92">
        <v>5</v>
      </c>
      <c r="B15" s="93" t="s">
        <v>949</v>
      </c>
      <c r="C15" s="185"/>
      <c r="D15" s="94" t="s">
        <v>979</v>
      </c>
      <c r="E15" s="95" t="s">
        <v>960</v>
      </c>
      <c r="F15" s="204"/>
      <c r="G15" s="92">
        <v>5</v>
      </c>
      <c r="H15" s="232" t="s">
        <v>938</v>
      </c>
      <c r="I15" s="233"/>
      <c r="J15" s="185"/>
      <c r="K15" s="94" t="s">
        <v>978</v>
      </c>
      <c r="L15" s="95" t="s">
        <v>961</v>
      </c>
      <c r="M15" s="204"/>
      <c r="N15" s="187"/>
      <c r="O15" s="92">
        <v>5</v>
      </c>
      <c r="P15" s="93" t="s">
        <v>938</v>
      </c>
      <c r="Q15" s="95"/>
      <c r="R15" s="94" t="s">
        <v>978</v>
      </c>
      <c r="S15" s="95" t="s">
        <v>962</v>
      </c>
    </row>
    <row r="16" spans="1:19" s="96" customFormat="1" ht="72.5" customHeight="1">
      <c r="A16" s="92">
        <v>6</v>
      </c>
      <c r="B16" s="93" t="s">
        <v>954</v>
      </c>
      <c r="C16" s="184"/>
      <c r="D16" s="94" t="s">
        <v>980</v>
      </c>
      <c r="E16" s="95" t="s">
        <v>960</v>
      </c>
      <c r="F16" s="204"/>
      <c r="G16" s="92">
        <v>6</v>
      </c>
      <c r="H16" s="232" t="s">
        <v>949</v>
      </c>
      <c r="I16" s="233"/>
      <c r="J16" s="185"/>
      <c r="K16" s="94" t="s">
        <v>979</v>
      </c>
      <c r="L16" s="95" t="s">
        <v>961</v>
      </c>
      <c r="M16" s="204"/>
      <c r="N16" s="187"/>
      <c r="O16" s="92">
        <v>6</v>
      </c>
      <c r="P16" s="93" t="s">
        <v>949</v>
      </c>
      <c r="Q16" s="95"/>
      <c r="R16" s="94" t="s">
        <v>979</v>
      </c>
      <c r="S16" s="95" t="s">
        <v>962</v>
      </c>
    </row>
    <row r="17" spans="1:19" s="96" customFormat="1" ht="69.5" customHeight="1">
      <c r="A17" s="222"/>
      <c r="B17" s="223"/>
      <c r="C17" s="223"/>
      <c r="D17" s="223"/>
      <c r="E17" s="224"/>
      <c r="F17" s="204"/>
      <c r="G17" s="92">
        <v>7</v>
      </c>
      <c r="H17" s="232" t="s">
        <v>954</v>
      </c>
      <c r="I17" s="233"/>
      <c r="J17" s="185"/>
      <c r="K17" s="94" t="s">
        <v>980</v>
      </c>
      <c r="L17" s="95" t="s">
        <v>961</v>
      </c>
      <c r="M17" s="204"/>
      <c r="N17" s="187"/>
      <c r="O17" s="92">
        <v>7</v>
      </c>
      <c r="P17" s="95" t="s">
        <v>954</v>
      </c>
      <c r="Q17" s="95"/>
      <c r="R17" s="94" t="s">
        <v>980</v>
      </c>
      <c r="S17" s="95" t="s">
        <v>962</v>
      </c>
    </row>
    <row r="18" spans="1:19" s="96" customFormat="1" ht="68.5" customHeight="1">
      <c r="A18" s="225"/>
      <c r="B18" s="226"/>
      <c r="C18" s="226"/>
      <c r="D18" s="226"/>
      <c r="E18" s="227"/>
      <c r="F18" s="205"/>
      <c r="G18" s="228"/>
      <c r="H18" s="229"/>
      <c r="I18" s="229"/>
      <c r="J18" s="229"/>
      <c r="K18" s="229"/>
      <c r="L18" s="230"/>
      <c r="M18" s="205"/>
      <c r="N18" s="187"/>
      <c r="O18" s="219" t="s">
        <v>983</v>
      </c>
      <c r="P18" s="220"/>
      <c r="Q18" s="220"/>
      <c r="R18" s="220"/>
      <c r="S18" s="221"/>
    </row>
    <row r="19" spans="1:19" ht="19.75" customHeight="1">
      <c r="A19" s="212" t="s">
        <v>11</v>
      </c>
      <c r="B19" s="212"/>
      <c r="C19" s="212"/>
      <c r="D19" s="212"/>
      <c r="E19" s="212"/>
      <c r="F19" s="212"/>
      <c r="G19" s="212"/>
      <c r="H19" s="212"/>
      <c r="I19" s="212"/>
      <c r="J19" s="212"/>
      <c r="K19" s="212"/>
      <c r="L19" s="212"/>
      <c r="M19" s="212"/>
      <c r="N19" s="212"/>
      <c r="O19" s="212"/>
      <c r="P19" s="212"/>
      <c r="Q19" s="212"/>
      <c r="R19" s="212"/>
      <c r="S19" s="212"/>
    </row>
    <row r="20" spans="1:19" s="96" customFormat="1" ht="34.25" customHeight="1">
      <c r="A20" s="216" t="s">
        <v>21</v>
      </c>
      <c r="B20" s="216"/>
      <c r="C20" s="216"/>
      <c r="D20" s="216"/>
      <c r="E20" s="216"/>
      <c r="F20" s="216"/>
      <c r="G20" s="216"/>
      <c r="H20" s="216"/>
      <c r="I20" s="97" t="s">
        <v>22</v>
      </c>
      <c r="J20" s="97"/>
      <c r="K20" s="236" t="s">
        <v>23</v>
      </c>
      <c r="L20" s="237"/>
      <c r="M20" s="237"/>
      <c r="N20" s="237"/>
      <c r="O20" s="237"/>
      <c r="P20" s="237"/>
      <c r="Q20" s="237"/>
      <c r="R20" s="237"/>
      <c r="S20" s="238"/>
    </row>
    <row r="21" spans="1:19" s="96" customFormat="1" ht="30.5" customHeight="1">
      <c r="A21" s="98" t="s">
        <v>1</v>
      </c>
      <c r="B21" s="98" t="s">
        <v>2</v>
      </c>
      <c r="C21" s="98" t="s">
        <v>3</v>
      </c>
      <c r="D21" s="98" t="s">
        <v>4</v>
      </c>
      <c r="E21" s="231" t="s">
        <v>5</v>
      </c>
      <c r="F21" s="231"/>
      <c r="G21" s="231"/>
      <c r="H21" s="231"/>
      <c r="I21" s="207" t="s">
        <v>6</v>
      </c>
      <c r="J21" s="186"/>
      <c r="K21" s="98" t="s">
        <v>1</v>
      </c>
      <c r="L21" s="231" t="s">
        <v>2</v>
      </c>
      <c r="M21" s="231"/>
      <c r="N21" s="98" t="s">
        <v>3</v>
      </c>
      <c r="O21" s="98" t="s">
        <v>4</v>
      </c>
      <c r="P21" s="231" t="s">
        <v>5</v>
      </c>
      <c r="Q21" s="231"/>
      <c r="R21" s="231"/>
      <c r="S21" s="231"/>
    </row>
    <row r="22" spans="1:19" s="96" customFormat="1" ht="28">
      <c r="A22" s="92">
        <v>1</v>
      </c>
      <c r="B22" s="95" t="s">
        <v>942</v>
      </c>
      <c r="C22" s="185"/>
      <c r="D22" s="209" t="s">
        <v>975</v>
      </c>
      <c r="E22" s="210" t="s">
        <v>963</v>
      </c>
      <c r="F22" s="210"/>
      <c r="G22" s="210"/>
      <c r="H22" s="210"/>
      <c r="I22" s="207"/>
      <c r="J22" s="186"/>
      <c r="K22" s="92">
        <v>1</v>
      </c>
      <c r="L22" s="210" t="s">
        <v>942</v>
      </c>
      <c r="M22" s="210"/>
      <c r="N22" s="95"/>
      <c r="O22" s="209" t="s">
        <v>975</v>
      </c>
      <c r="P22" s="210" t="s">
        <v>968</v>
      </c>
      <c r="Q22" s="210"/>
      <c r="R22" s="210"/>
      <c r="S22" s="210"/>
    </row>
    <row r="23" spans="1:19" s="96" customFormat="1" ht="28">
      <c r="A23" s="92">
        <v>2</v>
      </c>
      <c r="B23" s="95" t="s">
        <v>939</v>
      </c>
      <c r="C23" s="185"/>
      <c r="D23" s="209"/>
      <c r="E23" s="210" t="s">
        <v>964</v>
      </c>
      <c r="F23" s="210"/>
      <c r="G23" s="210"/>
      <c r="H23" s="210"/>
      <c r="I23" s="207"/>
      <c r="J23" s="186"/>
      <c r="K23" s="92">
        <v>2</v>
      </c>
      <c r="L23" s="271" t="s">
        <v>947</v>
      </c>
      <c r="M23" s="271"/>
      <c r="N23" s="95"/>
      <c r="O23" s="209"/>
      <c r="P23" s="210" t="s">
        <v>969</v>
      </c>
      <c r="Q23" s="210"/>
      <c r="R23" s="210"/>
      <c r="S23" s="210"/>
    </row>
    <row r="24" spans="1:19" s="96" customFormat="1" ht="42">
      <c r="A24" s="92">
        <v>3</v>
      </c>
      <c r="B24" s="95" t="s">
        <v>944</v>
      </c>
      <c r="C24" s="185"/>
      <c r="D24" s="209"/>
      <c r="E24" s="210" t="s">
        <v>887</v>
      </c>
      <c r="F24" s="210"/>
      <c r="G24" s="210"/>
      <c r="H24" s="210"/>
      <c r="I24" s="207"/>
      <c r="J24" s="186"/>
      <c r="K24" s="92">
        <v>3</v>
      </c>
      <c r="L24" s="210" t="s">
        <v>948</v>
      </c>
      <c r="M24" s="210"/>
      <c r="N24" s="95"/>
      <c r="O24" s="209" t="s">
        <v>976</v>
      </c>
      <c r="P24" s="210" t="s">
        <v>970</v>
      </c>
      <c r="Q24" s="210"/>
      <c r="R24" s="210"/>
      <c r="S24" s="210"/>
    </row>
    <row r="25" spans="1:19" s="96" customFormat="1" ht="42">
      <c r="A25" s="92">
        <v>4</v>
      </c>
      <c r="B25" s="95" t="s">
        <v>945</v>
      </c>
      <c r="C25" s="185"/>
      <c r="D25" s="209" t="s">
        <v>976</v>
      </c>
      <c r="E25" s="210" t="s">
        <v>887</v>
      </c>
      <c r="F25" s="210"/>
      <c r="G25" s="210"/>
      <c r="H25" s="210"/>
      <c r="I25" s="207"/>
      <c r="J25" s="186"/>
      <c r="K25" s="92">
        <v>4</v>
      </c>
      <c r="L25" s="210" t="s">
        <v>936</v>
      </c>
      <c r="M25" s="210"/>
      <c r="N25" s="95"/>
      <c r="O25" s="209"/>
      <c r="P25" s="210" t="s">
        <v>971</v>
      </c>
      <c r="Q25" s="210"/>
      <c r="R25" s="210"/>
      <c r="S25" s="210"/>
    </row>
    <row r="26" spans="1:19" s="96" customFormat="1" ht="42">
      <c r="A26" s="92">
        <v>5</v>
      </c>
      <c r="B26" s="95" t="s">
        <v>946</v>
      </c>
      <c r="C26" s="185"/>
      <c r="D26" s="209"/>
      <c r="E26" s="210" t="s">
        <v>890</v>
      </c>
      <c r="F26" s="210"/>
      <c r="G26" s="210"/>
      <c r="H26" s="210"/>
      <c r="I26" s="207"/>
      <c r="J26" s="186"/>
      <c r="K26" s="92">
        <v>5</v>
      </c>
      <c r="L26" s="210" t="s">
        <v>938</v>
      </c>
      <c r="M26" s="210"/>
      <c r="N26" s="95"/>
      <c r="O26" s="94" t="s">
        <v>977</v>
      </c>
      <c r="P26" s="210" t="s">
        <v>971</v>
      </c>
      <c r="Q26" s="210"/>
      <c r="R26" s="210"/>
      <c r="S26" s="210"/>
    </row>
    <row r="27" spans="1:19" s="96" customFormat="1" ht="70.75" customHeight="1">
      <c r="A27" s="92">
        <v>6</v>
      </c>
      <c r="B27" s="95" t="s">
        <v>958</v>
      </c>
      <c r="C27" s="185"/>
      <c r="D27" s="94" t="s">
        <v>977</v>
      </c>
      <c r="E27" s="210" t="s">
        <v>965</v>
      </c>
      <c r="F27" s="210"/>
      <c r="G27" s="210"/>
      <c r="H27" s="210"/>
      <c r="I27" s="207"/>
      <c r="J27" s="186"/>
      <c r="K27" s="92">
        <v>6</v>
      </c>
      <c r="L27" s="210" t="s">
        <v>937</v>
      </c>
      <c r="M27" s="210"/>
      <c r="N27" s="95"/>
      <c r="O27" s="94" t="s">
        <v>978</v>
      </c>
      <c r="P27" s="210" t="s">
        <v>971</v>
      </c>
      <c r="Q27" s="210"/>
      <c r="R27" s="210"/>
      <c r="S27" s="210"/>
    </row>
    <row r="28" spans="1:19" s="96" customFormat="1" ht="46.25" customHeight="1">
      <c r="A28" s="92">
        <v>7</v>
      </c>
      <c r="B28" s="95" t="s">
        <v>935</v>
      </c>
      <c r="C28" s="185"/>
      <c r="D28" s="209" t="s">
        <v>978</v>
      </c>
      <c r="E28" s="210" t="s">
        <v>965</v>
      </c>
      <c r="F28" s="210"/>
      <c r="G28" s="210"/>
      <c r="H28" s="210"/>
      <c r="I28" s="207"/>
      <c r="J28" s="186"/>
      <c r="K28" s="92">
        <v>7</v>
      </c>
      <c r="L28" s="210" t="s">
        <v>956</v>
      </c>
      <c r="M28" s="210"/>
      <c r="N28" s="193"/>
      <c r="O28" s="209" t="s">
        <v>979</v>
      </c>
      <c r="P28" s="210" t="s">
        <v>888</v>
      </c>
      <c r="Q28" s="210"/>
      <c r="R28" s="210"/>
      <c r="S28" s="210"/>
    </row>
    <row r="29" spans="1:19" s="96" customFormat="1" ht="46.25" customHeight="1">
      <c r="A29" s="92">
        <v>8</v>
      </c>
      <c r="B29" s="270" t="s">
        <v>947</v>
      </c>
      <c r="C29" s="185"/>
      <c r="D29" s="209"/>
      <c r="E29" s="210" t="s">
        <v>966</v>
      </c>
      <c r="F29" s="210"/>
      <c r="G29" s="210"/>
      <c r="H29" s="210"/>
      <c r="I29" s="207"/>
      <c r="J29" s="186"/>
      <c r="K29" s="92">
        <v>8</v>
      </c>
      <c r="L29" s="210" t="s">
        <v>951</v>
      </c>
      <c r="M29" s="210"/>
      <c r="N29" s="184"/>
      <c r="O29" s="209"/>
      <c r="P29" s="210" t="s">
        <v>972</v>
      </c>
      <c r="Q29" s="210"/>
      <c r="R29" s="210"/>
      <c r="S29" s="210"/>
    </row>
    <row r="30" spans="1:19" s="96" customFormat="1" ht="46.25" customHeight="1">
      <c r="A30" s="92">
        <v>9</v>
      </c>
      <c r="B30" s="95" t="s">
        <v>940</v>
      </c>
      <c r="C30" s="185"/>
      <c r="D30" s="94" t="s">
        <v>979</v>
      </c>
      <c r="E30" s="210" t="s">
        <v>967</v>
      </c>
      <c r="F30" s="210"/>
      <c r="G30" s="210"/>
      <c r="H30" s="210"/>
      <c r="I30" s="207"/>
      <c r="J30" s="186"/>
      <c r="K30" s="92">
        <v>9</v>
      </c>
      <c r="L30" s="210" t="s">
        <v>952</v>
      </c>
      <c r="M30" s="210"/>
      <c r="N30" s="95"/>
      <c r="O30" s="209" t="s">
        <v>980</v>
      </c>
      <c r="P30" s="210" t="s">
        <v>972</v>
      </c>
      <c r="Q30" s="210"/>
      <c r="R30" s="210"/>
      <c r="S30" s="210"/>
    </row>
    <row r="31" spans="1:19" s="96" customFormat="1" ht="30.5" customHeight="1">
      <c r="A31" s="92">
        <v>10</v>
      </c>
      <c r="B31" s="95" t="s">
        <v>941</v>
      </c>
      <c r="C31" s="185"/>
      <c r="D31" s="94" t="s">
        <v>980</v>
      </c>
      <c r="E31" s="210" t="s">
        <v>967</v>
      </c>
      <c r="F31" s="210"/>
      <c r="G31" s="210"/>
      <c r="H31" s="210"/>
      <c r="I31" s="207"/>
      <c r="J31" s="186"/>
      <c r="K31" s="92">
        <v>10</v>
      </c>
      <c r="L31" s="210" t="s">
        <v>943</v>
      </c>
      <c r="M31" s="210"/>
      <c r="N31" s="95"/>
      <c r="O31" s="209"/>
      <c r="P31" s="210" t="s">
        <v>973</v>
      </c>
      <c r="Q31" s="210"/>
      <c r="R31" s="210"/>
      <c r="S31" s="210"/>
    </row>
    <row r="32" spans="1:19" s="96" customFormat="1" ht="60.5" customHeight="1">
      <c r="A32" s="206" t="s">
        <v>984</v>
      </c>
      <c r="B32" s="206"/>
      <c r="C32" s="206"/>
      <c r="D32" s="206"/>
      <c r="E32" s="206"/>
      <c r="F32" s="206"/>
      <c r="G32" s="206"/>
      <c r="H32" s="206"/>
      <c r="I32" s="207"/>
      <c r="J32" s="186"/>
      <c r="K32" s="208"/>
      <c r="L32" s="208"/>
      <c r="M32" s="208"/>
      <c r="N32" s="208"/>
      <c r="O32" s="208"/>
      <c r="P32" s="208"/>
      <c r="Q32" s="208"/>
      <c r="R32" s="208"/>
      <c r="S32" s="208"/>
    </row>
    <row r="33" spans="1:19" ht="7.5" customHeight="1">
      <c r="A33" s="10"/>
      <c r="B33" s="61"/>
      <c r="C33" s="61"/>
      <c r="D33" s="1"/>
      <c r="E33" s="61"/>
      <c r="F33" s="63"/>
      <c r="G33" s="61"/>
      <c r="H33" s="11"/>
      <c r="K33" s="1"/>
      <c r="L33" s="2"/>
      <c r="M33" s="64"/>
      <c r="N33" s="64"/>
      <c r="O33" s="61"/>
      <c r="P33" s="2"/>
      <c r="Q33" s="2"/>
      <c r="R33" s="61"/>
      <c r="S33" s="2"/>
    </row>
    <row r="34" spans="1:19" ht="15.5" customHeight="1">
      <c r="A34" s="199" t="s">
        <v>7</v>
      </c>
      <c r="B34" s="194" t="s">
        <v>8</v>
      </c>
      <c r="C34" s="194"/>
      <c r="D34" s="194"/>
      <c r="E34" s="194"/>
      <c r="F34" s="194"/>
      <c r="G34" s="194"/>
      <c r="H34" s="194"/>
      <c r="I34" s="194"/>
      <c r="J34" s="194"/>
      <c r="K34" s="194"/>
      <c r="L34" s="194"/>
      <c r="M34" s="194"/>
      <c r="N34" s="194"/>
      <c r="O34" s="194"/>
      <c r="P34" s="194"/>
      <c r="Q34" s="194"/>
      <c r="R34" s="194"/>
      <c r="S34" s="194"/>
    </row>
    <row r="35" spans="1:19" ht="15.5" customHeight="1">
      <c r="A35" s="199"/>
      <c r="B35" s="194" t="s">
        <v>9</v>
      </c>
      <c r="C35" s="194"/>
      <c r="D35" s="194"/>
      <c r="E35" s="194"/>
      <c r="F35" s="194"/>
      <c r="G35" s="194"/>
      <c r="H35" s="194"/>
      <c r="I35" s="194"/>
      <c r="J35" s="194"/>
      <c r="K35" s="194"/>
      <c r="L35" s="194"/>
      <c r="M35" s="194"/>
      <c r="N35" s="194"/>
      <c r="O35" s="194"/>
      <c r="P35" s="194"/>
      <c r="Q35" s="194"/>
      <c r="R35" s="194"/>
      <c r="S35" s="194"/>
    </row>
    <row r="36" spans="1:19" s="13" customFormat="1" ht="15.5" customHeight="1">
      <c r="B36" s="194" t="s">
        <v>981</v>
      </c>
      <c r="C36" s="194"/>
      <c r="D36" s="194"/>
      <c r="E36" s="194"/>
      <c r="F36" s="194"/>
      <c r="G36" s="194"/>
      <c r="H36" s="194"/>
      <c r="I36" s="194"/>
      <c r="J36" s="194"/>
      <c r="K36" s="194"/>
      <c r="L36" s="194"/>
      <c r="M36" s="194"/>
      <c r="N36" s="194"/>
      <c r="O36" s="194"/>
      <c r="P36" s="194"/>
      <c r="Q36" s="194"/>
      <c r="R36" s="194"/>
      <c r="S36" s="194"/>
    </row>
    <row r="37" spans="1:19" s="13" customFormat="1" ht="15.5" customHeight="1">
      <c r="B37" s="195" t="s">
        <v>14</v>
      </c>
      <c r="C37" s="195"/>
      <c r="D37" s="195"/>
      <c r="E37" s="195"/>
      <c r="F37" s="195"/>
      <c r="G37" s="195"/>
      <c r="H37" s="195"/>
      <c r="I37" s="195"/>
      <c r="J37" s="195"/>
      <c r="K37" s="195"/>
      <c r="L37" s="195"/>
      <c r="M37" s="195"/>
      <c r="N37" s="195"/>
      <c r="O37" s="195"/>
      <c r="P37" s="195"/>
      <c r="Q37" s="195"/>
      <c r="R37" s="195"/>
      <c r="S37" s="195"/>
    </row>
    <row r="38" spans="1:19" s="15" customFormat="1" ht="19.5" hidden="1" customHeight="1">
      <c r="C38" s="16"/>
      <c r="D38" s="24"/>
      <c r="E38" s="73"/>
      <c r="F38" s="73"/>
      <c r="G38" s="73"/>
      <c r="H38" s="73"/>
      <c r="I38" s="73"/>
      <c r="J38" s="73"/>
      <c r="K38" s="73"/>
      <c r="L38" s="73"/>
      <c r="M38" s="73"/>
      <c r="N38" s="73"/>
      <c r="O38" s="73"/>
      <c r="P38" s="73"/>
      <c r="Q38" s="73"/>
      <c r="R38" s="25" t="s">
        <v>32</v>
      </c>
      <c r="S38" s="14"/>
    </row>
    <row r="39" spans="1:19" s="77" customFormat="1" ht="18.5" customHeight="1">
      <c r="C39" s="29"/>
      <c r="D39" s="191"/>
      <c r="E39" s="27"/>
      <c r="F39" s="27"/>
      <c r="G39" s="27"/>
      <c r="H39" s="27"/>
      <c r="I39" s="28"/>
      <c r="J39" s="28"/>
      <c r="K39" s="29"/>
      <c r="L39" s="28"/>
      <c r="M39" s="28"/>
      <c r="N39" s="28"/>
      <c r="O39" s="28"/>
      <c r="P39" s="28"/>
      <c r="Q39" s="27"/>
      <c r="R39" s="76" t="s">
        <v>31</v>
      </c>
    </row>
    <row r="40" spans="1:19" s="77" customFormat="1" ht="18.5" customHeight="1">
      <c r="C40" s="29"/>
      <c r="D40" s="76" t="s">
        <v>10</v>
      </c>
      <c r="K40" s="29"/>
      <c r="P40" s="78"/>
      <c r="Q40" s="78"/>
      <c r="R40" s="76" t="s">
        <v>16</v>
      </c>
    </row>
    <row r="41" spans="1:19" s="31" customFormat="1" ht="17.25" customHeight="1">
      <c r="C41" s="32"/>
      <c r="D41" s="21"/>
      <c r="K41" s="32"/>
      <c r="P41" s="33"/>
      <c r="Q41" s="33"/>
      <c r="R41" s="21"/>
    </row>
    <row r="42" spans="1:19" s="32" customFormat="1" ht="18.5" customHeight="1">
      <c r="D42" s="22"/>
      <c r="E42" s="31"/>
      <c r="F42" s="31"/>
      <c r="G42" s="31"/>
      <c r="H42" s="31"/>
      <c r="K42" s="31"/>
      <c r="L42" s="31"/>
      <c r="M42" s="31"/>
      <c r="N42" s="31"/>
      <c r="O42" s="31"/>
      <c r="P42" s="31"/>
      <c r="R42" s="22"/>
      <c r="S42" s="34"/>
    </row>
    <row r="43" spans="1:19" s="31" customFormat="1" ht="18">
      <c r="C43" s="32"/>
      <c r="D43" s="22"/>
      <c r="I43" s="32"/>
      <c r="J43" s="32"/>
      <c r="Q43" s="32"/>
      <c r="R43" s="22"/>
    </row>
    <row r="44" spans="1:19" s="31" customFormat="1" ht="18">
      <c r="C44" s="32"/>
      <c r="D44" s="21" t="s">
        <v>12</v>
      </c>
      <c r="E44" s="39"/>
      <c r="F44" s="39"/>
      <c r="G44" s="39"/>
      <c r="H44" s="39"/>
      <c r="I44" s="40"/>
      <c r="J44" s="40"/>
      <c r="K44" s="39"/>
      <c r="L44" s="39"/>
      <c r="M44" s="39"/>
      <c r="N44" s="39"/>
      <c r="O44" s="39"/>
      <c r="P44" s="39"/>
      <c r="Q44" s="40"/>
      <c r="R44" s="21" t="s">
        <v>57</v>
      </c>
    </row>
    <row r="45" spans="1:19" s="31" customFormat="1" ht="18">
      <c r="C45" s="32"/>
      <c r="D45" s="32"/>
      <c r="K45" s="32"/>
      <c r="R45" s="32"/>
    </row>
  </sheetData>
  <mergeCells count="76">
    <mergeCell ref="P31:S31"/>
    <mergeCell ref="O28:O29"/>
    <mergeCell ref="O30:O31"/>
    <mergeCell ref="L26:M26"/>
    <mergeCell ref="L27:M27"/>
    <mergeCell ref="L28:M28"/>
    <mergeCell ref="H10:I10"/>
    <mergeCell ref="K20:S20"/>
    <mergeCell ref="P28:S28"/>
    <mergeCell ref="P29:S29"/>
    <mergeCell ref="P30:S30"/>
    <mergeCell ref="P23:S23"/>
    <mergeCell ref="H16:I16"/>
    <mergeCell ref="H17:I17"/>
    <mergeCell ref="L29:M29"/>
    <mergeCell ref="L30:M30"/>
    <mergeCell ref="L31:M31"/>
    <mergeCell ref="L21:M21"/>
    <mergeCell ref="H11:I11"/>
    <mergeCell ref="H12:I12"/>
    <mergeCell ref="H13:I13"/>
    <mergeCell ref="H14:I14"/>
    <mergeCell ref="H15:I15"/>
    <mergeCell ref="P21:S21"/>
    <mergeCell ref="P22:S22"/>
    <mergeCell ref="D22:D24"/>
    <mergeCell ref="O22:O23"/>
    <mergeCell ref="O24:O25"/>
    <mergeCell ref="L22:M22"/>
    <mergeCell ref="L23:M23"/>
    <mergeCell ref="L24:M24"/>
    <mergeCell ref="L25:M25"/>
    <mergeCell ref="A20:H20"/>
    <mergeCell ref="E22:H22"/>
    <mergeCell ref="E23:H23"/>
    <mergeCell ref="E24:H24"/>
    <mergeCell ref="E25:H25"/>
    <mergeCell ref="E21:H21"/>
    <mergeCell ref="D25:D26"/>
    <mergeCell ref="B2:E2"/>
    <mergeCell ref="A19:S19"/>
    <mergeCell ref="A3:S3"/>
    <mergeCell ref="A4:S4"/>
    <mergeCell ref="A5:S5"/>
    <mergeCell ref="A6:S6"/>
    <mergeCell ref="A7:S7"/>
    <mergeCell ref="A8:S8"/>
    <mergeCell ref="G9:L9"/>
    <mergeCell ref="O9:S9"/>
    <mergeCell ref="A9:E9"/>
    <mergeCell ref="R11:R12"/>
    <mergeCell ref="O18:S18"/>
    <mergeCell ref="A17:E18"/>
    <mergeCell ref="K11:K12"/>
    <mergeCell ref="G18:L18"/>
    <mergeCell ref="B37:S37"/>
    <mergeCell ref="A34:A35"/>
    <mergeCell ref="B35:S35"/>
    <mergeCell ref="B36:S36"/>
    <mergeCell ref="B34:S34"/>
    <mergeCell ref="F10:F18"/>
    <mergeCell ref="M10:M18"/>
    <mergeCell ref="A32:H32"/>
    <mergeCell ref="I21:I32"/>
    <mergeCell ref="K32:S32"/>
    <mergeCell ref="D28:D29"/>
    <mergeCell ref="E26:H26"/>
    <mergeCell ref="E27:H27"/>
    <mergeCell ref="E28:H28"/>
    <mergeCell ref="E29:H29"/>
    <mergeCell ref="E30:H30"/>
    <mergeCell ref="E31:H31"/>
    <mergeCell ref="P24:S24"/>
    <mergeCell ref="P25:S25"/>
    <mergeCell ref="P26:S26"/>
    <mergeCell ref="P27:S27"/>
  </mergeCells>
  <printOptions horizontalCentered="1"/>
  <pageMargins left="0" right="0" top="0" bottom="0" header="0.31496062992125984" footer="0.15748031496062992"/>
  <pageSetup paperSize="9" scale="69" orientation="landscape" r:id="rId1"/>
  <headerFooter alignWithMargins="0"/>
  <rowBreaks count="1" manualBreakCount="1">
    <brk id="18" max="17"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807C1-DC42-4703-8C3C-A06202B6EAE5}">
  <sheetPr codeName="Sheet3" filterMode="1">
    <tabColor rgb="FF00B050"/>
  </sheetPr>
  <dimension ref="A1:X42"/>
  <sheetViews>
    <sheetView zoomScale="70" zoomScaleNormal="70" workbookViewId="0">
      <pane xSplit="8" ySplit="2" topLeftCell="I33" activePane="bottomRight" state="frozen"/>
      <selection activeCell="Q55" sqref="Q55:T62"/>
      <selection pane="topRight" activeCell="Q55" sqref="Q55:T62"/>
      <selection pane="bottomLeft" activeCell="Q55" sqref="Q55:T62"/>
      <selection pane="bottomRight" activeCell="Q33" sqref="Q33:T42"/>
    </sheetView>
  </sheetViews>
  <sheetFormatPr baseColWidth="10" defaultColWidth="8.83203125" defaultRowHeight="15"/>
  <cols>
    <col min="2" max="2" width="17" customWidth="1"/>
    <col min="3" max="3" width="7.83203125" customWidth="1"/>
    <col min="4" max="4" width="11.1640625" customWidth="1"/>
    <col min="5" max="6" width="8.83203125" style="82"/>
    <col min="7" max="7" width="11.5" customWidth="1"/>
    <col min="8" max="8" width="12.5" customWidth="1"/>
    <col min="9" max="9" width="27" customWidth="1"/>
    <col min="10" max="10" width="13.5" style="66" customWidth="1"/>
    <col min="11" max="11" width="9.1640625" customWidth="1"/>
    <col min="12" max="13" width="4.83203125" customWidth="1"/>
    <col min="14" max="15" width="9.1640625" customWidth="1"/>
    <col min="16" max="16" width="33" customWidth="1"/>
    <col min="17" max="17" width="27.5" customWidth="1"/>
    <col min="19" max="19" width="8.83203125" style="82"/>
  </cols>
  <sheetData>
    <row r="1" spans="1:24">
      <c r="I1" t="e">
        <f>VLOOKUP(J1,HTDG!$A$6:$X$376,2,0)</f>
        <v>#N/A</v>
      </c>
      <c r="O1" t="e">
        <f>IF(B1=#REF!,0,1)</f>
        <v>#REF!</v>
      </c>
      <c r="P1" t="str">
        <f>G1&amp;", "&amp;G2</f>
        <v>, lớp</v>
      </c>
      <c r="T1" t="e">
        <f>#REF!&amp;" ("&amp;#REF!&amp;") - Tự luận"</f>
        <v>#REF!</v>
      </c>
    </row>
    <row r="2" spans="1:24" s="60" customFormat="1" ht="30.75" customHeight="1">
      <c r="C2" s="60" t="s">
        <v>34</v>
      </c>
      <c r="D2" s="60" t="s">
        <v>35</v>
      </c>
      <c r="E2" s="91" t="s">
        <v>36</v>
      </c>
      <c r="F2" s="91" t="s">
        <v>37</v>
      </c>
      <c r="G2" s="60" t="s">
        <v>40</v>
      </c>
      <c r="H2" s="60" t="s">
        <v>38</v>
      </c>
      <c r="I2" s="60" t="s">
        <v>39</v>
      </c>
      <c r="J2" s="65" t="s">
        <v>19</v>
      </c>
      <c r="K2" s="60" t="s">
        <v>37</v>
      </c>
      <c r="P2" s="60" t="s">
        <v>41</v>
      </c>
      <c r="Q2" s="68" t="s">
        <v>42</v>
      </c>
      <c r="R2" s="68"/>
      <c r="S2" s="90" t="s">
        <v>37</v>
      </c>
      <c r="T2" s="68"/>
    </row>
    <row r="3" spans="1:24" ht="24" hidden="1" customHeight="1">
      <c r="A3">
        <v>1</v>
      </c>
      <c r="B3" t="str">
        <f t="shared" ref="B3:B42" si="0">C3&amp;D3&amp;E3&amp;F3&amp;J3</f>
        <v>11EG35</v>
      </c>
      <c r="D3" s="82"/>
      <c r="E3" s="1">
        <v>1</v>
      </c>
      <c r="F3" s="1">
        <v>1</v>
      </c>
      <c r="G3" s="81" t="s">
        <v>894</v>
      </c>
      <c r="H3" s="62" t="str">
        <f>VLOOKUP(J3,'[1]HTĐG-CẬP NHẬT từ T5.23 trở đi'!$B$9:$AU$432,24,0)</f>
        <v>TN</v>
      </c>
      <c r="I3" t="str">
        <f>VLOOKUP(J3,'[1]HTĐG-CẬP NHẬT từ T5.23 trở đi'!$B$9:$C$432,2,0)</f>
        <v>Phát triển kỹ năng cá nhân 1</v>
      </c>
      <c r="J3" s="67" t="s">
        <v>296</v>
      </c>
      <c r="N3">
        <f t="shared" ref="N3:N42" si="1">COUNTIF($B$3:$B$372,B3)</f>
        <v>1</v>
      </c>
      <c r="O3" t="e">
        <f>IF(B3=#REF!,0,1)</f>
        <v>#REF!</v>
      </c>
      <c r="P3" t="e">
        <f>G3&amp;", "&amp;#REF!&amp;", "&amp;#REF!&amp;", "&amp;#REF!&amp;", "&amp;#REF!&amp;", "&amp;#REF!&amp;", "&amp;#REF!&amp;", "&amp;#REF!&amp;", "&amp;#REF!&amp;", "&amp;#REF!</f>
        <v>#REF!</v>
      </c>
      <c r="Q3" t="s">
        <v>957</v>
      </c>
      <c r="S3" s="1">
        <v>1</v>
      </c>
      <c r="T3" t="str">
        <f t="shared" ref="T3:T26" si="2">I3&amp;" ("&amp;J3&amp;")"</f>
        <v>Phát triển kỹ năng cá nhân 1 (EG35)</v>
      </c>
      <c r="X3" t="str">
        <f>SUBSTITUTE(I3,CHAR(10)," ")</f>
        <v>Phát triển kỹ năng cá nhân 1</v>
      </c>
    </row>
    <row r="4" spans="1:24" ht="24" hidden="1" customHeight="1">
      <c r="A4">
        <v>11</v>
      </c>
      <c r="B4" t="str">
        <f t="shared" si="0"/>
        <v>12EG35</v>
      </c>
      <c r="E4" s="82">
        <v>1</v>
      </c>
      <c r="F4" s="82">
        <v>2</v>
      </c>
      <c r="G4" t="s">
        <v>902</v>
      </c>
      <c r="H4" s="62" t="str">
        <f>VLOOKUP(J4,'[1]HTĐG-CẬP NHẬT từ T5.23 trở đi'!$B$9:$AU$432,24,0)</f>
        <v>TN</v>
      </c>
      <c r="I4" t="str">
        <f>VLOOKUP(J4,'[1]HTĐG-CẬP NHẬT từ T5.23 trở đi'!$B$9:$C$432,2,0)</f>
        <v>Phát triển kỹ năng cá nhân 1</v>
      </c>
      <c r="J4" s="67" t="s">
        <v>296</v>
      </c>
      <c r="N4">
        <f t="shared" si="1"/>
        <v>1</v>
      </c>
      <c r="O4" t="e">
        <f>IF(B4=#REF!,0,1)</f>
        <v>#REF!</v>
      </c>
      <c r="P4" t="e">
        <f>G4&amp;", "&amp;#REF!&amp;", "&amp;#REF!&amp;", "&amp;#REF!&amp;", "&amp;#REF!&amp;", "&amp;#REF!&amp;", "&amp;#REF!&amp;", "&amp;#REF!&amp;", "&amp;#REF!&amp;", "&amp;#REF!&amp;", "&amp;#REF!</f>
        <v>#REF!</v>
      </c>
      <c r="Q4" t="s">
        <v>959</v>
      </c>
      <c r="S4" s="82">
        <v>2</v>
      </c>
      <c r="T4" t="str">
        <f t="shared" si="2"/>
        <v>Phát triển kỹ năng cá nhân 1 (EG35)</v>
      </c>
    </row>
    <row r="5" spans="1:24" ht="24" hidden="1" customHeight="1">
      <c r="A5">
        <v>22</v>
      </c>
      <c r="B5" t="str">
        <f t="shared" si="0"/>
        <v>13EG35</v>
      </c>
      <c r="E5" s="82">
        <v>1</v>
      </c>
      <c r="F5" s="82">
        <v>3</v>
      </c>
      <c r="G5" t="s">
        <v>913</v>
      </c>
      <c r="H5" s="62" t="str">
        <f>VLOOKUP(J5,'[1]HTĐG-CẬP NHẬT từ T5.23 trở đi'!$B$9:$AU$432,24,0)</f>
        <v>TN</v>
      </c>
      <c r="I5" t="str">
        <f>VLOOKUP(J5,'[1]HTĐG-CẬP NHẬT từ T5.23 trở đi'!$B$9:$C$432,2,0)</f>
        <v>Phát triển kỹ năng cá nhân 1</v>
      </c>
      <c r="J5" s="67" t="s">
        <v>296</v>
      </c>
      <c r="N5">
        <f t="shared" si="1"/>
        <v>1</v>
      </c>
      <c r="O5" t="e">
        <f>IF(B5=#REF!,0,1)</f>
        <v>#REF!</v>
      </c>
      <c r="P5" t="e">
        <f>G5&amp;", "&amp;#REF!&amp;", "&amp;#REF!&amp;", "&amp;#REF!&amp;", "&amp;#REF!&amp;", "&amp;#REF!&amp;", "&amp;#REF!</f>
        <v>#REF!</v>
      </c>
      <c r="Q5" t="s">
        <v>950</v>
      </c>
      <c r="S5" s="82">
        <v>3</v>
      </c>
      <c r="T5" t="str">
        <f t="shared" si="2"/>
        <v>Phát triển kỹ năng cá nhân 1 (EG35)</v>
      </c>
    </row>
    <row r="6" spans="1:24" ht="24" hidden="1" customHeight="1">
      <c r="A6">
        <v>29</v>
      </c>
      <c r="B6" t="str">
        <f t="shared" si="0"/>
        <v>14EG35</v>
      </c>
      <c r="E6" s="82">
        <v>1</v>
      </c>
      <c r="F6" s="82">
        <v>4</v>
      </c>
      <c r="G6" t="s">
        <v>919</v>
      </c>
      <c r="H6" s="62" t="str">
        <f>VLOOKUP(J6,'[1]HTĐG-CẬP NHẬT từ T5.23 trở đi'!$B$9:$AU$432,24,0)</f>
        <v>TN</v>
      </c>
      <c r="I6" t="str">
        <f>VLOOKUP(J6,'[1]HTĐG-CẬP NHẬT từ T5.23 trở đi'!$B$9:$C$432,2,0)</f>
        <v>Phát triển kỹ năng cá nhân 1</v>
      </c>
      <c r="J6" s="67" t="s">
        <v>296</v>
      </c>
      <c r="N6">
        <f t="shared" si="1"/>
        <v>1</v>
      </c>
      <c r="O6" t="e">
        <f>IF(B6=#REF!,0,1)</f>
        <v>#REF!</v>
      </c>
      <c r="P6" t="e">
        <f>G6&amp;", "&amp;#REF!&amp;", "&amp;#REF!</f>
        <v>#REF!</v>
      </c>
      <c r="Q6" t="s">
        <v>938</v>
      </c>
      <c r="S6" s="82">
        <v>4</v>
      </c>
      <c r="T6" t="str">
        <f t="shared" si="2"/>
        <v>Phát triển kỹ năng cá nhân 1 (EG35)</v>
      </c>
    </row>
    <row r="7" spans="1:24" ht="24" hidden="1" customHeight="1">
      <c r="A7">
        <v>32</v>
      </c>
      <c r="B7" t="str">
        <f t="shared" si="0"/>
        <v>15EG35</v>
      </c>
      <c r="E7" s="82">
        <v>1</v>
      </c>
      <c r="F7" s="82">
        <v>5</v>
      </c>
      <c r="G7" t="s">
        <v>921</v>
      </c>
      <c r="H7" s="62" t="str">
        <f>VLOOKUP(J7,'[1]HTĐG-CẬP NHẬT từ T5.23 trở đi'!$B$9:$AU$432,24,0)</f>
        <v>TN</v>
      </c>
      <c r="I7" t="str">
        <f>VLOOKUP(J7,'[1]HTĐG-CẬP NHẬT từ T5.23 trở đi'!$B$9:$C$432,2,0)</f>
        <v>Phát triển kỹ năng cá nhân 1</v>
      </c>
      <c r="J7" s="67" t="s">
        <v>296</v>
      </c>
      <c r="N7">
        <f t="shared" si="1"/>
        <v>1</v>
      </c>
      <c r="O7" t="e">
        <f>IF(B7=#REF!,0,1)</f>
        <v>#REF!</v>
      </c>
      <c r="P7" t="e">
        <f>G7&amp;", "&amp;#REF!&amp;", "&amp;#REF!&amp;", "&amp;#REF!&amp;", "&amp;#REF!&amp;", "&amp;#REF!</f>
        <v>#REF!</v>
      </c>
      <c r="Q7" t="s">
        <v>949</v>
      </c>
      <c r="S7" s="82">
        <v>5</v>
      </c>
      <c r="T7" t="str">
        <f t="shared" si="2"/>
        <v>Phát triển kỹ năng cá nhân 1 (EG35)</v>
      </c>
    </row>
    <row r="8" spans="1:24" ht="24" hidden="1" customHeight="1">
      <c r="A8">
        <v>38</v>
      </c>
      <c r="B8" t="str">
        <f t="shared" si="0"/>
        <v>16EG35</v>
      </c>
      <c r="E8" s="82">
        <v>1</v>
      </c>
      <c r="F8" s="82">
        <v>6</v>
      </c>
      <c r="G8" t="s">
        <v>926</v>
      </c>
      <c r="H8" s="62" t="str">
        <f>VLOOKUP(J8,'[1]HTĐG-CẬP NHẬT từ T5.23 trở đi'!$B$9:$AU$432,24,0)</f>
        <v>TN</v>
      </c>
      <c r="I8" t="str">
        <f>VLOOKUP(J8,'[1]HTĐG-CẬP NHẬT từ T5.23 trở đi'!$B$9:$C$432,2,0)</f>
        <v>Phát triển kỹ năng cá nhân 1</v>
      </c>
      <c r="J8" s="67" t="s">
        <v>296</v>
      </c>
      <c r="N8">
        <f t="shared" si="1"/>
        <v>1</v>
      </c>
      <c r="O8" t="e">
        <f>IF(B8=#REF!,0,1)</f>
        <v>#REF!</v>
      </c>
      <c r="P8" t="e">
        <f>G8&amp;", "&amp;#REF!&amp;", "&amp;#REF!&amp;", "&amp;#REF!&amp;", "&amp;#REF!&amp;", "&amp;#REF!&amp;", "&amp;#REF!&amp;", "&amp;#REF!&amp;", "&amp;#REF!</f>
        <v>#REF!</v>
      </c>
      <c r="Q8" t="s">
        <v>954</v>
      </c>
      <c r="S8" s="82">
        <v>6</v>
      </c>
      <c r="T8" t="str">
        <f t="shared" si="2"/>
        <v>Phát triển kỹ năng cá nhân 1 (EG35)</v>
      </c>
    </row>
    <row r="9" spans="1:24" ht="24" hidden="1" customHeight="1">
      <c r="A9">
        <v>47</v>
      </c>
      <c r="B9" t="str">
        <f t="shared" si="0"/>
        <v>21EG04</v>
      </c>
      <c r="E9" s="82">
        <v>2</v>
      </c>
      <c r="F9" s="82">
        <v>1</v>
      </c>
      <c r="G9" t="s">
        <v>881</v>
      </c>
      <c r="H9" s="62" t="str">
        <f>VLOOKUP(J9,'[1]HTĐG-CẬP NHẬT từ T5.23 trở đi'!$B$9:$AU$432,24,0)</f>
        <v>TN</v>
      </c>
      <c r="I9" t="str">
        <f>VLOOKUP(J9,'[1]HTĐG-CẬP NHẬT từ T5.23 trở đi'!$B$9:$C$432,2,0)</f>
        <v>Pháp luật đại cương</v>
      </c>
      <c r="J9" s="67" t="s">
        <v>180</v>
      </c>
      <c r="N9">
        <f t="shared" si="1"/>
        <v>1</v>
      </c>
      <c r="O9">
        <f>IF(B9=B8,0,1)</f>
        <v>1</v>
      </c>
      <c r="P9" t="e">
        <f>G9&amp;", "&amp;#REF!</f>
        <v>#REF!</v>
      </c>
      <c r="Q9" t="s">
        <v>886</v>
      </c>
      <c r="S9" s="82">
        <v>1</v>
      </c>
      <c r="T9" t="str">
        <f t="shared" si="2"/>
        <v>Pháp luật đại cương (EG04)</v>
      </c>
    </row>
    <row r="10" spans="1:24" ht="24" hidden="1" customHeight="1">
      <c r="A10">
        <v>49</v>
      </c>
      <c r="B10" t="str">
        <f t="shared" si="0"/>
        <v>21EG38</v>
      </c>
      <c r="E10" s="82">
        <v>2</v>
      </c>
      <c r="F10" s="82">
        <v>1</v>
      </c>
      <c r="G10" t="s">
        <v>894</v>
      </c>
      <c r="H10" s="62" t="str">
        <f>VLOOKUP(J10,'[1]HTĐG-CẬP NHẬT từ T5.23 trở đi'!$B$9:$AU$432,24,0)</f>
        <v>TN</v>
      </c>
      <c r="I10" t="str">
        <f>VLOOKUP(J10,'[1]HTĐG-CẬP NHẬT từ T5.23 trở đi'!$B$9:$C$432,2,0)</f>
        <v>Nhập môn Internet và E-learning</v>
      </c>
      <c r="J10" s="66" t="s">
        <v>290</v>
      </c>
      <c r="N10">
        <f t="shared" si="1"/>
        <v>1</v>
      </c>
      <c r="O10" t="e">
        <f>IF(B10=#REF!,0,1)</f>
        <v>#REF!</v>
      </c>
      <c r="P10" t="e">
        <f>G10&amp;", "&amp;#REF!&amp;", "&amp;#REF!&amp;", "&amp;#REF!&amp;", "&amp;#REF!&amp;", "&amp;#REF!&amp;", "&amp;#REF!&amp;", "&amp;#REF!&amp;", "&amp;#REF!</f>
        <v>#REF!</v>
      </c>
      <c r="Q10" t="s">
        <v>955</v>
      </c>
      <c r="S10" s="82">
        <v>1</v>
      </c>
      <c r="T10" t="str">
        <f t="shared" si="2"/>
        <v>Nhập môn Internet và E-learning (EG38)</v>
      </c>
    </row>
    <row r="11" spans="1:24" hidden="1">
      <c r="A11">
        <v>58</v>
      </c>
      <c r="B11" t="str">
        <f t="shared" si="0"/>
        <v>22EG38</v>
      </c>
      <c r="E11" s="82">
        <v>2</v>
      </c>
      <c r="F11" s="82">
        <v>2</v>
      </c>
      <c r="G11" t="s">
        <v>902</v>
      </c>
      <c r="H11" s="62" t="str">
        <f>VLOOKUP(J11,'[1]HTĐG-CẬP NHẬT từ T5.23 trở đi'!$B$9:$AU$432,24,0)</f>
        <v>TN</v>
      </c>
      <c r="I11" t="str">
        <f>VLOOKUP(J11,'[1]HTĐG-CẬP NHẬT từ T5.23 trở đi'!$B$9:$C$432,2,0)</f>
        <v>Nhập môn Internet và E-learning</v>
      </c>
      <c r="J11" s="66" t="s">
        <v>290</v>
      </c>
      <c r="N11">
        <f t="shared" si="1"/>
        <v>1</v>
      </c>
      <c r="O11" t="e">
        <f>IF(B11=#REF!,0,1)</f>
        <v>#REF!</v>
      </c>
      <c r="P11" t="e">
        <f>G11&amp;", "&amp;#REF!&amp;", "&amp;#REF!&amp;", "&amp;#REF!&amp;", "&amp;#REF!&amp;", "&amp;#REF!&amp;", "&amp;#REF!&amp;", "&amp;#REF!&amp;", "&amp;#REF!&amp;", "&amp;#REF!&amp;", "&amp;#REF!</f>
        <v>#REF!</v>
      </c>
      <c r="Q11" t="s">
        <v>959</v>
      </c>
      <c r="S11" s="82">
        <v>2</v>
      </c>
      <c r="T11" t="str">
        <f t="shared" si="2"/>
        <v>Nhập môn Internet và E-learning (EG38)</v>
      </c>
    </row>
    <row r="12" spans="1:24" hidden="1">
      <c r="A12">
        <v>69</v>
      </c>
      <c r="B12" t="str">
        <f t="shared" si="0"/>
        <v>23EG38</v>
      </c>
      <c r="E12" s="82">
        <v>2</v>
      </c>
      <c r="F12" s="82">
        <v>3</v>
      </c>
      <c r="G12" t="s">
        <v>913</v>
      </c>
      <c r="H12" s="62" t="str">
        <f>VLOOKUP(J12,'[1]HTĐG-CẬP NHẬT từ T5.23 trở đi'!$B$9:$AU$432,24,0)</f>
        <v>TN</v>
      </c>
      <c r="I12" t="str">
        <f>VLOOKUP(J12,'[1]HTĐG-CẬP NHẬT từ T5.23 trở đi'!$B$9:$C$432,2,0)</f>
        <v>Nhập môn Internet và E-learning</v>
      </c>
      <c r="J12" s="66" t="s">
        <v>290</v>
      </c>
      <c r="N12">
        <f t="shared" si="1"/>
        <v>1</v>
      </c>
      <c r="O12" t="e">
        <f>IF(B12=#REF!,0,1)</f>
        <v>#REF!</v>
      </c>
      <c r="P12" t="e">
        <f>G12&amp;", "&amp;#REF!&amp;", "&amp;#REF!&amp;", "&amp;#REF!&amp;", "&amp;#REF!&amp;", "&amp;#REF!&amp;", "&amp;#REF!</f>
        <v>#REF!</v>
      </c>
      <c r="Q12" t="s">
        <v>950</v>
      </c>
      <c r="S12" s="82">
        <v>3</v>
      </c>
      <c r="T12" t="str">
        <f t="shared" si="2"/>
        <v>Nhập môn Internet và E-learning (EG38)</v>
      </c>
    </row>
    <row r="13" spans="1:24" hidden="1">
      <c r="A13">
        <v>76</v>
      </c>
      <c r="B13" t="str">
        <f t="shared" si="0"/>
        <v>24EG38</v>
      </c>
      <c r="E13" s="82">
        <v>2</v>
      </c>
      <c r="F13" s="82">
        <v>4</v>
      </c>
      <c r="G13" t="s">
        <v>919</v>
      </c>
      <c r="H13" s="62" t="str">
        <f>VLOOKUP(J13,'[1]HTĐG-CẬP NHẬT từ T5.23 trở đi'!$B$9:$AU$432,24,0)</f>
        <v>TN</v>
      </c>
      <c r="I13" t="str">
        <f>VLOOKUP(J13,'[1]HTĐG-CẬP NHẬT từ T5.23 trở đi'!$B$9:$C$432,2,0)</f>
        <v>Nhập môn Internet và E-learning</v>
      </c>
      <c r="J13" s="66" t="s">
        <v>290</v>
      </c>
      <c r="N13">
        <f t="shared" si="1"/>
        <v>1</v>
      </c>
      <c r="O13" t="e">
        <f>IF(B13=#REF!,0,1)</f>
        <v>#REF!</v>
      </c>
      <c r="P13" t="e">
        <f>G13&amp;", "&amp;#REF!&amp;", "&amp;#REF!</f>
        <v>#REF!</v>
      </c>
      <c r="Q13" t="s">
        <v>938</v>
      </c>
      <c r="S13" s="82">
        <v>4</v>
      </c>
      <c r="T13" t="str">
        <f t="shared" si="2"/>
        <v>Nhập môn Internet và E-learning (EG38)</v>
      </c>
    </row>
    <row r="14" spans="1:24" hidden="1">
      <c r="A14">
        <v>79</v>
      </c>
      <c r="B14" t="str">
        <f t="shared" si="0"/>
        <v>25EG38</v>
      </c>
      <c r="E14" s="82">
        <v>2</v>
      </c>
      <c r="F14" s="82">
        <v>5</v>
      </c>
      <c r="G14" t="s">
        <v>921</v>
      </c>
      <c r="H14" s="62" t="str">
        <f>VLOOKUP(J14,'[1]HTĐG-CẬP NHẬT từ T5.23 trở đi'!$B$9:$AU$432,24,0)</f>
        <v>TN</v>
      </c>
      <c r="I14" t="str">
        <f>VLOOKUP(J14,'[1]HTĐG-CẬP NHẬT từ T5.23 trở đi'!$B$9:$C$432,2,0)</f>
        <v>Nhập môn Internet và E-learning</v>
      </c>
      <c r="J14" s="66" t="s">
        <v>290</v>
      </c>
      <c r="N14">
        <f t="shared" si="1"/>
        <v>1</v>
      </c>
      <c r="O14" t="e">
        <f>IF(B14=#REF!,0,1)</f>
        <v>#REF!</v>
      </c>
      <c r="P14" t="e">
        <f>G14&amp;", "&amp;#REF!&amp;", "&amp;#REF!&amp;", "&amp;#REF!&amp;", "&amp;#REF!&amp;", "&amp;#REF!</f>
        <v>#REF!</v>
      </c>
      <c r="Q14" t="s">
        <v>949</v>
      </c>
      <c r="S14" s="82">
        <v>5</v>
      </c>
      <c r="T14" t="str">
        <f t="shared" si="2"/>
        <v>Nhập môn Internet và E-learning (EG38)</v>
      </c>
    </row>
    <row r="15" spans="1:24" hidden="1">
      <c r="A15">
        <v>85</v>
      </c>
      <c r="B15" t="str">
        <f t="shared" si="0"/>
        <v>26EG38</v>
      </c>
      <c r="E15" s="82">
        <v>2</v>
      </c>
      <c r="F15" s="82">
        <v>6</v>
      </c>
      <c r="G15" t="s">
        <v>926</v>
      </c>
      <c r="H15" s="62" t="str">
        <f>VLOOKUP(J15,'[1]HTĐG-CẬP NHẬT từ T5.23 trở đi'!$B$9:$AU$432,24,0)</f>
        <v>TN</v>
      </c>
      <c r="I15" t="str">
        <f>VLOOKUP(J15,'[1]HTĐG-CẬP NHẬT từ T5.23 trở đi'!$B$9:$C$432,2,0)</f>
        <v>Nhập môn Internet và E-learning</v>
      </c>
      <c r="J15" s="66" t="s">
        <v>290</v>
      </c>
      <c r="N15">
        <f t="shared" si="1"/>
        <v>1</v>
      </c>
      <c r="O15" t="e">
        <f>IF(B15=#REF!,0,1)</f>
        <v>#REF!</v>
      </c>
      <c r="P15" t="e">
        <f>G15&amp;", "&amp;#REF!&amp;", "&amp;#REF!&amp;", "&amp;#REF!&amp;", "&amp;#REF!&amp;", "&amp;#REF!&amp;", "&amp;#REF!&amp;", "&amp;#REF!&amp;", "&amp;#REF!</f>
        <v>#REF!</v>
      </c>
      <c r="Q15" t="s">
        <v>954</v>
      </c>
      <c r="S15" s="82">
        <v>6</v>
      </c>
      <c r="T15" t="str">
        <f t="shared" si="2"/>
        <v>Nhập môn Internet và E-learning (EG38)</v>
      </c>
    </row>
    <row r="16" spans="1:24" hidden="1">
      <c r="A16">
        <v>94</v>
      </c>
      <c r="B16" t="str">
        <f t="shared" si="0"/>
        <v>31EG16</v>
      </c>
      <c r="E16" s="82">
        <v>3</v>
      </c>
      <c r="F16" s="82">
        <v>1</v>
      </c>
      <c r="G16" t="s">
        <v>884</v>
      </c>
      <c r="H16" s="62" t="str">
        <f>VLOOKUP(J16,'[1]HTĐG-CẬP NHẬT từ T5.23 trở đi'!$B$9:$AU$432,24,0)</f>
        <v>TN</v>
      </c>
      <c r="I16" t="str">
        <f>VLOOKUP(J16,'[1]HTĐG-CẬP NHẬT từ T5.23 trở đi'!$B$9:$C$432,2,0)</f>
        <v>Lý thuyết tài chính tiền tệ</v>
      </c>
      <c r="J16" s="66" t="s">
        <v>368</v>
      </c>
      <c r="N16">
        <f t="shared" si="1"/>
        <v>1</v>
      </c>
      <c r="O16">
        <f>IF(B16=B15,0,1)</f>
        <v>1</v>
      </c>
      <c r="P16" t="str">
        <f>G16</f>
        <v>AHDN118</v>
      </c>
      <c r="Q16" t="s">
        <v>884</v>
      </c>
      <c r="S16" s="82">
        <v>1</v>
      </c>
      <c r="T16" t="str">
        <f t="shared" si="2"/>
        <v>Lý thuyết tài chính tiền tệ (EG16)</v>
      </c>
    </row>
    <row r="17" spans="1:20" hidden="1">
      <c r="A17">
        <v>95</v>
      </c>
      <c r="B17" t="str">
        <f t="shared" si="0"/>
        <v>31EG41</v>
      </c>
      <c r="E17" s="82">
        <v>3</v>
      </c>
      <c r="F17" s="82">
        <v>1</v>
      </c>
      <c r="G17" t="s">
        <v>894</v>
      </c>
      <c r="H17" s="62" t="str">
        <f>VLOOKUP(J17,'[1]HTĐG-CẬP NHẬT từ T5.23 trở đi'!$B$9:$AU$432,24,0)</f>
        <v>TN</v>
      </c>
      <c r="I17" t="str">
        <f>VLOOKUP(J17,'[1]HTĐG-CẬP NHẬT từ T5.23 trở đi'!$B$9:$C$432,2,0)</f>
        <v>Phát triển kỹ năng cá nhân 2</v>
      </c>
      <c r="J17" s="66" t="s">
        <v>298</v>
      </c>
      <c r="N17">
        <f t="shared" si="1"/>
        <v>1</v>
      </c>
      <c r="O17" t="e">
        <f>IF(B17=#REF!,0,1)</f>
        <v>#REF!</v>
      </c>
      <c r="P17" t="e">
        <f>G17&amp;", "&amp;#REF!&amp;", "&amp;#REF!&amp;", "&amp;#REF!&amp;", "&amp;#REF!&amp;", "&amp;#REF!&amp;", "&amp;#REF!&amp;", "&amp;#REF!&amp;", "&amp;#REF!</f>
        <v>#REF!</v>
      </c>
      <c r="Q17" t="s">
        <v>955</v>
      </c>
      <c r="S17" s="82">
        <v>1</v>
      </c>
      <c r="T17" t="str">
        <f t="shared" si="2"/>
        <v>Phát triển kỹ năng cá nhân 2 (EG41)</v>
      </c>
    </row>
    <row r="18" spans="1:20" hidden="1">
      <c r="A18">
        <v>104</v>
      </c>
      <c r="B18" t="str">
        <f t="shared" si="0"/>
        <v>32EG41</v>
      </c>
      <c r="E18" s="82">
        <v>3</v>
      </c>
      <c r="F18" s="82">
        <v>2</v>
      </c>
      <c r="G18" t="s">
        <v>902</v>
      </c>
      <c r="H18" s="62" t="str">
        <f>VLOOKUP(J18,'[1]HTĐG-CẬP NHẬT từ T5.23 trở đi'!$B$9:$AU$432,24,0)</f>
        <v>TN</v>
      </c>
      <c r="I18" t="str">
        <f>VLOOKUP(J18,'[1]HTĐG-CẬP NHẬT từ T5.23 trở đi'!$B$9:$C$432,2,0)</f>
        <v>Phát triển kỹ năng cá nhân 2</v>
      </c>
      <c r="J18" s="66" t="s">
        <v>298</v>
      </c>
      <c r="N18">
        <f t="shared" si="1"/>
        <v>1</v>
      </c>
      <c r="O18" t="e">
        <f>IF(B18=#REF!,0,1)</f>
        <v>#REF!</v>
      </c>
      <c r="P18" t="e">
        <f>G18&amp;", "&amp;#REF!&amp;", "&amp;#REF!&amp;", "&amp;#REF!&amp;", "&amp;#REF!&amp;", "&amp;#REF!&amp;", "&amp;#REF!&amp;", "&amp;#REF!&amp;", "&amp;#REF!&amp;", "&amp;#REF!&amp;", "&amp;#REF!</f>
        <v>#REF!</v>
      </c>
      <c r="Q18" t="s">
        <v>959</v>
      </c>
      <c r="S18" s="82">
        <v>2</v>
      </c>
      <c r="T18" t="str">
        <f t="shared" si="2"/>
        <v>Phát triển kỹ năng cá nhân 2 (EG41)</v>
      </c>
    </row>
    <row r="19" spans="1:20" hidden="1">
      <c r="A19">
        <v>115</v>
      </c>
      <c r="B19" t="str">
        <f t="shared" si="0"/>
        <v>33EG41</v>
      </c>
      <c r="E19" s="82">
        <v>3</v>
      </c>
      <c r="F19" s="82">
        <v>3</v>
      </c>
      <c r="G19" t="s">
        <v>912</v>
      </c>
      <c r="H19" s="62" t="str">
        <f>VLOOKUP(J19,'[1]HTĐG-CẬP NHẬT từ T5.23 trở đi'!$B$9:$AU$432,24,0)</f>
        <v>TN</v>
      </c>
      <c r="I19" t="str">
        <f>VLOOKUP(J19,'[1]HTĐG-CẬP NHẬT từ T5.23 trở đi'!$B$9:$C$432,2,0)</f>
        <v>Phát triển kỹ năng cá nhân 2</v>
      </c>
      <c r="J19" s="66" t="s">
        <v>298</v>
      </c>
      <c r="N19">
        <f t="shared" si="1"/>
        <v>1</v>
      </c>
      <c r="O19" t="e">
        <f>IF(B19=#REF!,0,1)</f>
        <v>#REF!</v>
      </c>
      <c r="P19" t="e">
        <f>G19&amp;", "&amp;#REF!&amp;", "&amp;#REF!&amp;", "&amp;#REF!&amp;", "&amp;#REF!&amp;", "&amp;#REF!&amp;", "&amp;#REF!&amp;", "&amp;#REF!</f>
        <v>#REF!</v>
      </c>
      <c r="Q19" t="s">
        <v>953</v>
      </c>
      <c r="S19" s="82">
        <v>3</v>
      </c>
      <c r="T19" t="str">
        <f t="shared" si="2"/>
        <v>Phát triển kỹ năng cá nhân 2 (EG41)</v>
      </c>
    </row>
    <row r="20" spans="1:20" hidden="1">
      <c r="A20">
        <v>123</v>
      </c>
      <c r="B20" t="str">
        <f t="shared" si="0"/>
        <v>34EG41</v>
      </c>
      <c r="E20" s="82">
        <v>3</v>
      </c>
      <c r="F20" s="82">
        <v>4</v>
      </c>
      <c r="G20" t="s">
        <v>919</v>
      </c>
      <c r="H20" s="62" t="str">
        <f>VLOOKUP(J20,'[1]HTĐG-CẬP NHẬT từ T5.23 trở đi'!$B$9:$AU$432,24,0)</f>
        <v>TN</v>
      </c>
      <c r="I20" t="str">
        <f>VLOOKUP(J20,'[1]HTĐG-CẬP NHẬT từ T5.23 trở đi'!$B$9:$C$432,2,0)</f>
        <v>Phát triển kỹ năng cá nhân 2</v>
      </c>
      <c r="J20" s="66" t="s">
        <v>298</v>
      </c>
      <c r="N20">
        <f t="shared" si="1"/>
        <v>1</v>
      </c>
      <c r="O20" t="e">
        <f>IF(B20=#REF!,0,1)</f>
        <v>#REF!</v>
      </c>
      <c r="P20" t="e">
        <f>G20&amp;", "&amp;#REF!&amp;", "&amp;#REF!</f>
        <v>#REF!</v>
      </c>
      <c r="Q20" t="s">
        <v>938</v>
      </c>
      <c r="S20" s="82">
        <v>4</v>
      </c>
      <c r="T20" t="str">
        <f t="shared" si="2"/>
        <v>Phát triển kỹ năng cá nhân 2 (EG41)</v>
      </c>
    </row>
    <row r="21" spans="1:20" hidden="1">
      <c r="A21">
        <v>126</v>
      </c>
      <c r="B21" t="str">
        <f t="shared" si="0"/>
        <v>35EG41</v>
      </c>
      <c r="E21" s="82">
        <v>3</v>
      </c>
      <c r="F21" s="82">
        <v>5</v>
      </c>
      <c r="G21" t="s">
        <v>921</v>
      </c>
      <c r="H21" s="62" t="str">
        <f>VLOOKUP(J21,'[1]HTĐG-CẬP NHẬT từ T5.23 trở đi'!$B$9:$AU$432,24,0)</f>
        <v>TN</v>
      </c>
      <c r="I21" t="str">
        <f>VLOOKUP(J21,'[1]HTĐG-CẬP NHẬT từ T5.23 trở đi'!$B$9:$C$432,2,0)</f>
        <v>Phát triển kỹ năng cá nhân 2</v>
      </c>
      <c r="J21" s="66" t="s">
        <v>298</v>
      </c>
      <c r="N21">
        <f t="shared" si="1"/>
        <v>1</v>
      </c>
      <c r="O21" t="e">
        <f>IF(B21=#REF!,0,1)</f>
        <v>#REF!</v>
      </c>
      <c r="P21" t="e">
        <f>G21&amp;", "&amp;#REF!&amp;", "&amp;#REF!&amp;", "&amp;#REF!&amp;", "&amp;#REF!&amp;", "&amp;#REF!</f>
        <v>#REF!</v>
      </c>
      <c r="Q21" t="s">
        <v>949</v>
      </c>
      <c r="S21" s="82">
        <v>5</v>
      </c>
      <c r="T21" t="str">
        <f t="shared" si="2"/>
        <v>Phát triển kỹ năng cá nhân 2 (EG41)</v>
      </c>
    </row>
    <row r="22" spans="1:20" hidden="1">
      <c r="A22">
        <v>132</v>
      </c>
      <c r="B22" t="str">
        <f t="shared" si="0"/>
        <v>36EG41</v>
      </c>
      <c r="E22" s="82">
        <v>3</v>
      </c>
      <c r="F22" s="82">
        <v>6</v>
      </c>
      <c r="G22" t="s">
        <v>926</v>
      </c>
      <c r="H22" s="62" t="str">
        <f>VLOOKUP(J22,'[1]HTĐG-CẬP NHẬT từ T5.23 trở đi'!$B$9:$AU$432,24,0)</f>
        <v>TN</v>
      </c>
      <c r="I22" t="str">
        <f>VLOOKUP(J22,'[1]HTĐG-CẬP NHẬT từ T5.23 trở đi'!$B$9:$C$432,2,0)</f>
        <v>Phát triển kỹ năng cá nhân 2</v>
      </c>
      <c r="J22" s="66" t="s">
        <v>298</v>
      </c>
      <c r="N22">
        <f t="shared" si="1"/>
        <v>1</v>
      </c>
      <c r="O22" t="e">
        <f>IF(B22=#REF!,0,1)</f>
        <v>#REF!</v>
      </c>
      <c r="P22" t="e">
        <f>G22&amp;", "&amp;#REF!&amp;", "&amp;#REF!&amp;", "&amp;#REF!&amp;", "&amp;#REF!&amp;", "&amp;#REF!&amp;", "&amp;#REF!&amp;", "&amp;#REF!&amp;", "&amp;#REF!</f>
        <v>#REF!</v>
      </c>
      <c r="Q22" t="s">
        <v>954</v>
      </c>
      <c r="S22" s="82">
        <v>6</v>
      </c>
      <c r="T22" t="str">
        <f t="shared" si="2"/>
        <v>Phát triển kỹ năng cá nhân 2 (EG41)</v>
      </c>
    </row>
    <row r="23" spans="1:20" hidden="1">
      <c r="A23">
        <v>141</v>
      </c>
      <c r="B23" t="str">
        <f t="shared" si="0"/>
        <v>41BF27</v>
      </c>
      <c r="E23" s="82">
        <v>4</v>
      </c>
      <c r="F23" s="82">
        <v>1</v>
      </c>
      <c r="G23" t="s">
        <v>909</v>
      </c>
      <c r="H23" s="62" t="str">
        <f>VLOOKUP(J23,'[1]HTĐG-CẬP NHẬT từ T5.23 trở đi'!$B$9:$AU$432,24,0)</f>
        <v>TN</v>
      </c>
      <c r="I23" t="str">
        <f>VLOOKUP(J23,'[1]HTĐG-CẬP NHẬT từ T5.23 trở đi'!$B$9:$C$432,2,0)</f>
        <v>Lịch sử các học thuyết kinh tế</v>
      </c>
      <c r="J23" s="66" t="s">
        <v>344</v>
      </c>
      <c r="N23">
        <f t="shared" si="1"/>
        <v>1</v>
      </c>
      <c r="O23" t="e">
        <f>IF(B23=#REF!,0,1)</f>
        <v>#REF!</v>
      </c>
      <c r="P23" t="e">
        <f>G23&amp;", "&amp;#REF!&amp;", "&amp;#REF!&amp;", "&amp;#REF!</f>
        <v>#REF!</v>
      </c>
      <c r="Q23" t="s">
        <v>942</v>
      </c>
      <c r="S23" s="82">
        <v>1</v>
      </c>
      <c r="T23" t="str">
        <f t="shared" si="2"/>
        <v>Lịch sử các học thuyết kinh tế (BF27)</v>
      </c>
    </row>
    <row r="24" spans="1:20" hidden="1">
      <c r="A24">
        <v>145</v>
      </c>
      <c r="B24" t="str">
        <f t="shared" si="0"/>
        <v>41EC01</v>
      </c>
      <c r="E24" s="82">
        <v>4</v>
      </c>
      <c r="F24" s="82">
        <v>1</v>
      </c>
      <c r="G24" t="s">
        <v>932</v>
      </c>
      <c r="H24" s="62" t="str">
        <f>VLOOKUP(J24,'[1]HTĐG-CẬP NHẬT từ T5.23 trở đi'!$B$9:$AU$432,24,0)</f>
        <v>TN</v>
      </c>
      <c r="I24" t="str">
        <f>VLOOKUP(J24,'[1]HTĐG-CẬP NHẬT từ T5.23 trở đi'!$B$9:$C$432,2,0)</f>
        <v>Quản trị học</v>
      </c>
      <c r="J24" s="66" t="s">
        <v>893</v>
      </c>
      <c r="N24">
        <f t="shared" si="1"/>
        <v>1</v>
      </c>
      <c r="O24" t="e">
        <f>IF(B24=#REF!,0,1)</f>
        <v>#REF!</v>
      </c>
      <c r="P24" t="e">
        <f>G24&amp;", "&amp;#REF!&amp;", "&amp;#REF!</f>
        <v>#REF!</v>
      </c>
      <c r="Q24" t="s">
        <v>939</v>
      </c>
      <c r="S24" s="82">
        <v>1</v>
      </c>
      <c r="T24" t="str">
        <f t="shared" si="2"/>
        <v>Quản trị học (EC01)</v>
      </c>
    </row>
    <row r="25" spans="1:20" hidden="1">
      <c r="A25">
        <v>148</v>
      </c>
      <c r="B25" t="str">
        <f t="shared" si="0"/>
        <v>41EG05</v>
      </c>
      <c r="E25" s="82">
        <v>4</v>
      </c>
      <c r="F25" s="82">
        <v>1</v>
      </c>
      <c r="G25" t="s">
        <v>894</v>
      </c>
      <c r="H25" s="62" t="str">
        <f>VLOOKUP(J25,'[1]HTĐG-CẬP NHẬT từ T5.23 trở đi'!$B$9:$AU$432,24,0)</f>
        <v>TN</v>
      </c>
      <c r="I25" t="str">
        <f>VLOOKUP(J25,'[1]HTĐG-CẬP NHẬT từ T5.23 trở đi'!$B$9:$C$432,2,0)</f>
        <v>Lịch sử các học thuyết kinh tế</v>
      </c>
      <c r="J25" s="66" t="s">
        <v>342</v>
      </c>
      <c r="N25">
        <f t="shared" si="1"/>
        <v>1</v>
      </c>
      <c r="O25" t="e">
        <f>IF(B25=#REF!,0,1)</f>
        <v>#REF!</v>
      </c>
      <c r="P25" t="e">
        <f>G25&amp;", "&amp;#REF!&amp;", "&amp;#REF!&amp;", "&amp;#REF!&amp;", "&amp;#REF!</f>
        <v>#REF!</v>
      </c>
      <c r="Q25" t="s">
        <v>944</v>
      </c>
      <c r="S25" s="82">
        <v>1</v>
      </c>
      <c r="T25" t="str">
        <f t="shared" si="2"/>
        <v>Lịch sử các học thuyết kinh tế (EG05)</v>
      </c>
    </row>
    <row r="26" spans="1:20" hidden="1">
      <c r="A26">
        <v>153</v>
      </c>
      <c r="B26" t="str">
        <f t="shared" si="0"/>
        <v>42EG05</v>
      </c>
      <c r="E26" s="82">
        <v>4</v>
      </c>
      <c r="F26" s="82">
        <v>2</v>
      </c>
      <c r="G26" t="s">
        <v>899</v>
      </c>
      <c r="H26" s="62" t="str">
        <f>VLOOKUP(J26,'[1]HTĐG-CẬP NHẬT từ T5.23 trở đi'!$B$9:$AU$432,24,0)</f>
        <v>TN</v>
      </c>
      <c r="I26" t="str">
        <f>VLOOKUP(J26,'[1]HTĐG-CẬP NHẬT từ T5.23 trở đi'!$B$9:$C$432,2,0)</f>
        <v>Lịch sử các học thuyết kinh tế</v>
      </c>
      <c r="J26" s="66" t="s">
        <v>342</v>
      </c>
      <c r="N26">
        <f t="shared" si="1"/>
        <v>1</v>
      </c>
      <c r="O26" t="e">
        <f>IF(B26=#REF!,0,1)</f>
        <v>#REF!</v>
      </c>
      <c r="P26" t="e">
        <f>G26&amp;", "&amp;#REF!&amp;", "&amp;#REF!&amp;", "&amp;#REF!&amp;", "&amp;#REF!</f>
        <v>#REF!</v>
      </c>
      <c r="Q26" t="s">
        <v>945</v>
      </c>
      <c r="S26" s="82">
        <v>2</v>
      </c>
      <c r="T26" t="str">
        <f t="shared" si="2"/>
        <v>Lịch sử các học thuyết kinh tế (EG05)</v>
      </c>
    </row>
    <row r="27" spans="1:20" hidden="1">
      <c r="A27">
        <v>158</v>
      </c>
      <c r="B27" t="str">
        <f t="shared" si="0"/>
        <v>42EG42</v>
      </c>
      <c r="E27" s="82">
        <v>4</v>
      </c>
      <c r="F27" s="82">
        <v>2</v>
      </c>
      <c r="G27" t="s">
        <v>872</v>
      </c>
      <c r="H27" s="62" t="str">
        <f>VLOOKUP(J27,'[1]HTĐG-CẬP NHẬT từ T5.23 trở đi'!$B$9:$AU$432,24,0)</f>
        <v>TL</v>
      </c>
      <c r="I27" t="str">
        <f>VLOOKUP(J27,'[1]HTĐG-CẬP NHẬT từ T5.23 trở đi'!$B$9:$C$432,2,0)</f>
        <v>Triết học Mác - Lênin</v>
      </c>
      <c r="J27" s="66" t="s">
        <v>179</v>
      </c>
      <c r="N27">
        <f t="shared" si="1"/>
        <v>1</v>
      </c>
      <c r="O27" t="e">
        <f>IF(B27=#REF!,0,1)</f>
        <v>#REF!</v>
      </c>
      <c r="P27" t="e">
        <f>G27&amp;", "&amp;#REF!&amp;", "&amp;#REF!&amp;", "&amp;#REF!&amp;", "&amp;#REF!</f>
        <v>#REF!</v>
      </c>
      <c r="Q27" t="s">
        <v>946</v>
      </c>
      <c r="S27" s="82">
        <v>2</v>
      </c>
      <c r="T27" t="str">
        <f>I27&amp;" ("&amp;J27&amp;") - Tự luận"</f>
        <v>Triết học Mác - Lênin (EG42) - Tự luận</v>
      </c>
    </row>
    <row r="28" spans="1:20" hidden="1">
      <c r="A28">
        <v>163</v>
      </c>
      <c r="B28" t="str">
        <f t="shared" si="0"/>
        <v>43EG48</v>
      </c>
      <c r="E28" s="82">
        <v>4</v>
      </c>
      <c r="F28" s="82">
        <v>3</v>
      </c>
      <c r="G28" t="s">
        <v>913</v>
      </c>
      <c r="H28" s="62" t="str">
        <f>VLOOKUP(J28,'[1]HTĐG-CẬP NHẬT từ T5.23 trở đi'!$B$9:$AU$432,24,0)</f>
        <v>TN</v>
      </c>
      <c r="I28" t="str">
        <f>VLOOKUP(J28,'[1]HTĐG-CẬP NHẬT từ T5.23 trở đi'!$B$9:$C$432,2,0)</f>
        <v>Soạn thảo văn bản hành chính</v>
      </c>
      <c r="J28" s="66" t="s">
        <v>399</v>
      </c>
      <c r="N28">
        <f t="shared" si="1"/>
        <v>1</v>
      </c>
      <c r="O28" t="e">
        <f>IF(B28=#REF!,0,1)</f>
        <v>#REF!</v>
      </c>
      <c r="P28" t="e">
        <f>G28&amp;", "&amp;#REF!&amp;", "&amp;#REF!&amp;", "&amp;#REF!&amp;", "&amp;#REF!&amp;", "&amp;#REF!&amp;", "&amp;#REF!&amp;", "&amp;#REF!&amp;", "&amp;#REF!&amp;", "&amp;#REF!</f>
        <v>#REF!</v>
      </c>
      <c r="Q28" t="s">
        <v>958</v>
      </c>
      <c r="S28" s="82">
        <v>3</v>
      </c>
      <c r="T28" t="str">
        <f t="shared" ref="T28:T35" si="3">I28&amp;" ("&amp;J28&amp;")"</f>
        <v>Soạn thảo văn bản hành chính (EG48)</v>
      </c>
    </row>
    <row r="29" spans="1:20" hidden="1">
      <c r="A29">
        <v>173</v>
      </c>
      <c r="B29" t="str">
        <f t="shared" si="0"/>
        <v>44EG48</v>
      </c>
      <c r="E29" s="82">
        <v>4</v>
      </c>
      <c r="F29" s="82">
        <v>4</v>
      </c>
      <c r="G29" t="s">
        <v>929</v>
      </c>
      <c r="H29" s="62" t="str">
        <f>VLOOKUP(J29,'[1]HTĐG-CẬP NHẬT từ T5.23 trở đi'!$B$9:$AU$432,24,0)</f>
        <v>TN</v>
      </c>
      <c r="I29" t="str">
        <f>VLOOKUP(J29,'[1]HTĐG-CẬP NHẬT từ T5.23 trở đi'!$B$9:$C$432,2,0)</f>
        <v>Soạn thảo văn bản hành chính</v>
      </c>
      <c r="J29" s="66" t="s">
        <v>399</v>
      </c>
      <c r="N29">
        <f t="shared" si="1"/>
        <v>1</v>
      </c>
      <c r="O29" t="e">
        <f>IF(B29=#REF!,0,1)</f>
        <v>#REF!</v>
      </c>
      <c r="P29" t="e">
        <f>G29&amp;", "&amp;#REF!</f>
        <v>#REF!</v>
      </c>
      <c r="Q29" t="s">
        <v>935</v>
      </c>
      <c r="S29" s="82">
        <v>4</v>
      </c>
      <c r="T29" t="str">
        <f t="shared" si="3"/>
        <v>Soạn thảo văn bản hành chính (EG48)</v>
      </c>
    </row>
    <row r="30" spans="1:20" hidden="1">
      <c r="A30">
        <v>175</v>
      </c>
      <c r="B30" t="str">
        <f t="shared" si="0"/>
        <v>44IT01</v>
      </c>
      <c r="E30" s="82">
        <v>4</v>
      </c>
      <c r="F30" s="82">
        <v>4</v>
      </c>
      <c r="G30" t="s">
        <v>904</v>
      </c>
      <c r="H30" s="62" t="str">
        <f>VLOOKUP(J30,'[1]HTĐG-CẬP NHẬT từ T5.23 trở đi'!$B$9:$AU$432,24,0)</f>
        <v>TN</v>
      </c>
      <c r="I30" t="str">
        <f>VLOOKUP(J30,'[1]HTĐG-CẬP NHẬT từ T5.23 trở đi'!$B$9:$C$432,2,0)</f>
        <v>Kỹ thuật lập trình cơ sở</v>
      </c>
      <c r="J30" s="66" t="s">
        <v>500</v>
      </c>
      <c r="N30">
        <f t="shared" si="1"/>
        <v>1</v>
      </c>
      <c r="O30" t="e">
        <f>IF(B30=#REF!,0,1)</f>
        <v>#REF!</v>
      </c>
      <c r="P30" t="e">
        <f>G30&amp;", "&amp;#REF!&amp;", "&amp;#REF!&amp;", "&amp;#REF!&amp;", "&amp;#REF!</f>
        <v>#REF!</v>
      </c>
      <c r="Q30" t="s">
        <v>947</v>
      </c>
      <c r="S30" s="82">
        <v>4</v>
      </c>
      <c r="T30" t="str">
        <f t="shared" si="3"/>
        <v>Kỹ thuật lập trình cơ sở (IT01)</v>
      </c>
    </row>
    <row r="31" spans="1:20" hidden="1">
      <c r="A31">
        <v>180</v>
      </c>
      <c r="B31" t="str">
        <f t="shared" si="0"/>
        <v>45EN20</v>
      </c>
      <c r="E31" s="82">
        <v>4</v>
      </c>
      <c r="F31" s="82">
        <v>5</v>
      </c>
      <c r="G31" t="s">
        <v>918</v>
      </c>
      <c r="H31" s="62"/>
      <c r="I31" t="str">
        <f>VLOOKUP(J31,'[1]HTĐG-CẬP NHẬT từ T5.23 trở đi'!$B$9:$C$432,2,0)</f>
        <v>Đọc - Tiếng Anh 1</v>
      </c>
      <c r="J31" s="66" t="s">
        <v>648</v>
      </c>
      <c r="N31">
        <f t="shared" si="1"/>
        <v>1</v>
      </c>
      <c r="O31" t="e">
        <f>IF(B31=#REF!,0,1)</f>
        <v>#REF!</v>
      </c>
      <c r="P31" t="e">
        <f>G31&amp;", "&amp;#REF!&amp;", "&amp;#REF!</f>
        <v>#REF!</v>
      </c>
      <c r="Q31" t="s">
        <v>940</v>
      </c>
      <c r="S31" s="82">
        <v>5</v>
      </c>
      <c r="T31" t="str">
        <f t="shared" si="3"/>
        <v>Đọc - Tiếng Anh 1 (EN20)</v>
      </c>
    </row>
    <row r="32" spans="1:20" hidden="1">
      <c r="A32">
        <v>183</v>
      </c>
      <c r="B32" t="str">
        <f t="shared" si="0"/>
        <v>46EN20</v>
      </c>
      <c r="E32" s="82">
        <v>4</v>
      </c>
      <c r="F32" s="82">
        <v>6</v>
      </c>
      <c r="G32" t="s">
        <v>920</v>
      </c>
      <c r="H32" s="62"/>
      <c r="I32" t="str">
        <f>VLOOKUP(J32,'[1]HTĐG-CẬP NHẬT từ T5.23 trở đi'!$B$9:$C$432,2,0)</f>
        <v>Đọc - Tiếng Anh 1</v>
      </c>
      <c r="J32" s="66" t="s">
        <v>648</v>
      </c>
      <c r="N32">
        <f t="shared" si="1"/>
        <v>1</v>
      </c>
      <c r="O32" t="e">
        <f>IF(B32=#REF!,0,1)</f>
        <v>#REF!</v>
      </c>
      <c r="P32" t="e">
        <f>G32&amp;", "&amp;#REF!&amp;", "&amp;#REF!</f>
        <v>#REF!</v>
      </c>
      <c r="Q32" t="s">
        <v>941</v>
      </c>
      <c r="S32" s="82">
        <v>6</v>
      </c>
      <c r="T32" t="str">
        <f t="shared" si="3"/>
        <v>Đọc - Tiếng Anh 1 (EN20)</v>
      </c>
    </row>
    <row r="33" spans="1:20">
      <c r="A33">
        <v>186</v>
      </c>
      <c r="B33" t="str">
        <f t="shared" si="0"/>
        <v>51EG08</v>
      </c>
      <c r="E33" s="82">
        <v>5</v>
      </c>
      <c r="F33" s="82">
        <v>1</v>
      </c>
      <c r="G33" t="s">
        <v>909</v>
      </c>
      <c r="H33" s="62" t="str">
        <f>VLOOKUP(J33,'[1]HTĐG-CẬP NHẬT từ T5.23 trở đi'!$B$9:$AU$432,24,0)</f>
        <v>TN</v>
      </c>
      <c r="I33" t="str">
        <f>VLOOKUP(J33,'[1]HTĐG-CẬP NHẬT từ T5.23 trở đi'!$B$9:$C$432,2,0)</f>
        <v>Soạn thảo văn bản</v>
      </c>
      <c r="J33" s="66" t="s">
        <v>396</v>
      </c>
      <c r="N33">
        <f t="shared" si="1"/>
        <v>1</v>
      </c>
      <c r="O33" t="e">
        <f>IF(B33=#REF!,0,1)</f>
        <v>#REF!</v>
      </c>
      <c r="P33" t="e">
        <f>G33&amp;", "&amp;#REF!&amp;", "&amp;#REF!&amp;", "&amp;#REF!</f>
        <v>#REF!</v>
      </c>
      <c r="Q33" t="s">
        <v>942</v>
      </c>
      <c r="S33" s="82">
        <v>1</v>
      </c>
      <c r="T33" t="str">
        <f t="shared" si="3"/>
        <v>Soạn thảo văn bản (EG08)</v>
      </c>
    </row>
    <row r="34" spans="1:20">
      <c r="A34">
        <v>190</v>
      </c>
      <c r="B34" t="str">
        <f t="shared" si="0"/>
        <v>51IT01.2</v>
      </c>
      <c r="E34" s="82">
        <v>5</v>
      </c>
      <c r="F34" s="82">
        <v>1</v>
      </c>
      <c r="G34" t="s">
        <v>904</v>
      </c>
      <c r="H34" s="62" t="str">
        <f>VLOOKUP(J34,'[1]HTĐG-CẬP NHẬT từ T5.23 trở đi'!$B$9:$AU$432,24,0)</f>
        <v>TN</v>
      </c>
      <c r="I34" t="str">
        <f>VLOOKUP(J34,'[1]HTĐG-CẬP NHẬT từ T5.23 trở đi'!$B$9:$C$432,2,0)</f>
        <v>Kỹ thuật điện tử số</v>
      </c>
      <c r="J34" s="66" t="s">
        <v>490</v>
      </c>
      <c r="N34">
        <f t="shared" si="1"/>
        <v>1</v>
      </c>
      <c r="O34" t="e">
        <f>IF(B34=#REF!,0,1)</f>
        <v>#REF!</v>
      </c>
      <c r="P34" t="e">
        <f>G34&amp;", "&amp;#REF!&amp;", "&amp;#REF!&amp;", "&amp;#REF!&amp;", "&amp;#REF!</f>
        <v>#REF!</v>
      </c>
      <c r="Q34" t="s">
        <v>947</v>
      </c>
      <c r="S34" s="82">
        <v>1</v>
      </c>
      <c r="T34" t="str">
        <f t="shared" si="3"/>
        <v>Kỹ thuật điện tử số (IT01.2)</v>
      </c>
    </row>
    <row r="35" spans="1:20">
      <c r="A35">
        <v>195</v>
      </c>
      <c r="B35" t="str">
        <f t="shared" si="0"/>
        <v>52EL53</v>
      </c>
      <c r="E35" s="82">
        <v>5</v>
      </c>
      <c r="F35" s="82">
        <v>2</v>
      </c>
      <c r="G35" t="s">
        <v>913</v>
      </c>
      <c r="H35" s="62" t="str">
        <f>VLOOKUP(J35,'[1]HTĐG-CẬP NHẬT từ T5.23 trở đi'!$B$9:$AU$432,24,0)</f>
        <v>TN</v>
      </c>
      <c r="I35" t="str">
        <f>VLOOKUP(J35,'[1]HTĐG-CẬP NHẬT từ T5.23 trở đi'!$B$9:$C$432,2,0)</f>
        <v>Kinh tế học</v>
      </c>
      <c r="J35" s="66" t="s">
        <v>834</v>
      </c>
      <c r="N35">
        <f t="shared" si="1"/>
        <v>1</v>
      </c>
      <c r="O35" t="e">
        <f>IF(B35=#REF!,0,1)</f>
        <v>#REF!</v>
      </c>
      <c r="P35" t="e">
        <f>G35&amp;", "&amp;#REF!&amp;", "&amp;#REF!&amp;", "&amp;#REF!&amp;", "&amp;#REF!</f>
        <v>#REF!</v>
      </c>
      <c r="Q35" t="s">
        <v>948</v>
      </c>
      <c r="S35" s="82">
        <v>2</v>
      </c>
      <c r="T35" t="str">
        <f t="shared" si="3"/>
        <v>Kinh tế học (EL53)</v>
      </c>
    </row>
    <row r="36" spans="1:20">
      <c r="A36">
        <v>200</v>
      </c>
      <c r="B36" t="str">
        <f t="shared" si="0"/>
        <v>52EN21</v>
      </c>
      <c r="E36" s="82">
        <v>5</v>
      </c>
      <c r="F36" s="82">
        <v>2</v>
      </c>
      <c r="G36" t="s">
        <v>918</v>
      </c>
      <c r="H36" s="62" t="str">
        <f>VLOOKUP(J36,'[1]HTĐG-CẬP NHẬT từ T5.23 trở đi'!$B$9:$AU$432,24,0)</f>
        <v>TL</v>
      </c>
      <c r="I36" t="str">
        <f>VLOOKUP(J36,'[1]HTĐG-CẬP NHẬT từ T5.23 trở đi'!$B$9:$C$432,2,0)</f>
        <v>Viết - Tiếng Anh 1</v>
      </c>
      <c r="J36" s="66" t="s">
        <v>650</v>
      </c>
      <c r="N36">
        <f t="shared" si="1"/>
        <v>1</v>
      </c>
      <c r="O36" t="e">
        <f>IF(B36=#REF!,0,1)</f>
        <v>#REF!</v>
      </c>
      <c r="P36" t="e">
        <f>G36&amp;", "&amp;#REF!</f>
        <v>#REF!</v>
      </c>
      <c r="Q36" t="s">
        <v>936</v>
      </c>
      <c r="S36" s="82">
        <v>2</v>
      </c>
      <c r="T36" t="str">
        <f>I36&amp;" ("&amp;J36&amp;") - Tự luận"</f>
        <v>Viết - Tiếng Anh 1 (EN21) - Tự luận</v>
      </c>
    </row>
    <row r="37" spans="1:20">
      <c r="A37">
        <v>202</v>
      </c>
      <c r="B37" t="str">
        <f t="shared" si="0"/>
        <v>53EN21</v>
      </c>
      <c r="E37" s="82">
        <v>5</v>
      </c>
      <c r="F37" s="82">
        <v>3</v>
      </c>
      <c r="G37" t="s">
        <v>919</v>
      </c>
      <c r="H37" s="62" t="str">
        <f>VLOOKUP(J37,'[1]HTĐG-CẬP NHẬT từ T5.23 trở đi'!$B$9:$AU$432,24,0)</f>
        <v>TL</v>
      </c>
      <c r="I37" t="str">
        <f>VLOOKUP(J37,'[1]HTĐG-CẬP NHẬT từ T5.23 trở đi'!$B$9:$C$432,2,0)</f>
        <v>Viết - Tiếng Anh 1</v>
      </c>
      <c r="J37" s="66" t="s">
        <v>650</v>
      </c>
      <c r="N37">
        <f t="shared" si="1"/>
        <v>1</v>
      </c>
      <c r="O37" t="e">
        <f>IF(B37=#REF!,0,1)</f>
        <v>#REF!</v>
      </c>
      <c r="P37" t="e">
        <f>G37&amp;", "&amp;#REF!&amp;", "&amp;#REF!</f>
        <v>#REF!</v>
      </c>
      <c r="Q37" t="s">
        <v>938</v>
      </c>
      <c r="S37" s="82">
        <v>3</v>
      </c>
      <c r="T37" t="str">
        <f>I37&amp;" ("&amp;J37&amp;") - Tự luận"</f>
        <v>Viết - Tiếng Anh 1 (EN21) - Tự luận</v>
      </c>
    </row>
    <row r="38" spans="1:20">
      <c r="A38">
        <v>205</v>
      </c>
      <c r="B38" t="str">
        <f t="shared" si="0"/>
        <v>54EN21</v>
      </c>
      <c r="E38" s="82">
        <v>5</v>
      </c>
      <c r="F38" s="82">
        <v>4</v>
      </c>
      <c r="G38" t="s">
        <v>921</v>
      </c>
      <c r="H38" s="62" t="str">
        <f>VLOOKUP(J38,'[1]HTĐG-CẬP NHẬT từ T5.23 trở đi'!$B$9:$AU$432,24,0)</f>
        <v>TL</v>
      </c>
      <c r="I38" t="str">
        <f>VLOOKUP(J38,'[1]HTĐG-CẬP NHẬT từ T5.23 trở đi'!$B$9:$C$432,2,0)</f>
        <v>Viết - Tiếng Anh 1</v>
      </c>
      <c r="J38" s="66" t="s">
        <v>650</v>
      </c>
      <c r="N38">
        <f t="shared" si="1"/>
        <v>1</v>
      </c>
      <c r="O38" t="e">
        <f>IF(B38=#REF!,0,1)</f>
        <v>#REF!</v>
      </c>
      <c r="P38" t="e">
        <f>G38&amp;", "&amp;#REF!</f>
        <v>#REF!</v>
      </c>
      <c r="Q38" t="s">
        <v>937</v>
      </c>
      <c r="S38" s="82">
        <v>4</v>
      </c>
      <c r="T38" t="str">
        <f>I38&amp;" ("&amp;J38&amp;") - Tự luận"</f>
        <v>Viết - Tiếng Anh 1 (EN21) - Tự luận</v>
      </c>
    </row>
    <row r="39" spans="1:20">
      <c r="A39">
        <v>207</v>
      </c>
      <c r="B39" t="str">
        <f t="shared" si="0"/>
        <v>55EG43</v>
      </c>
      <c r="E39" s="82">
        <v>5</v>
      </c>
      <c r="F39" s="82">
        <v>5</v>
      </c>
      <c r="G39" t="s">
        <v>873</v>
      </c>
      <c r="H39" s="62" t="str">
        <f>VLOOKUP(J39,'[1]HTĐG-CẬP NHẬT từ T5.23 trở đi'!$B$9:$AU$432,24,0)</f>
        <v>TL</v>
      </c>
      <c r="I39" t="str">
        <f>VLOOKUP(J39,'[1]HTĐG-CẬP NHẬT từ T5.23 trở đi'!$B$9:$C$432,2,0)</f>
        <v>Kinh tế chính trị Mác - Lênin</v>
      </c>
      <c r="J39" s="66" t="s">
        <v>310</v>
      </c>
      <c r="N39">
        <f t="shared" si="1"/>
        <v>1</v>
      </c>
      <c r="O39" t="e">
        <f>IF(B39=#REF!,0,1)</f>
        <v>#REF!</v>
      </c>
      <c r="P39" t="e">
        <f>G39&amp;", "&amp;#REF!&amp;", "&amp;#REF!&amp;", "&amp;#REF!&amp;", "&amp;#REF!&amp;", "&amp;#REF!&amp;", "&amp;#REF!&amp;", "&amp;#REF!&amp;", "&amp;#REF!</f>
        <v>#REF!</v>
      </c>
      <c r="Q39" t="s">
        <v>956</v>
      </c>
      <c r="S39" s="82">
        <v>5</v>
      </c>
      <c r="T39" t="str">
        <f>I39&amp;" ("&amp;J39&amp;") - Tự luận"</f>
        <v>Kinh tế chính trị Mác - Lênin (EG43) - Tự luận</v>
      </c>
    </row>
    <row r="40" spans="1:20">
      <c r="A40">
        <v>216</v>
      </c>
      <c r="B40" t="str">
        <f t="shared" si="0"/>
        <v>55EG49</v>
      </c>
      <c r="E40" s="82">
        <v>5</v>
      </c>
      <c r="F40" s="82">
        <v>5</v>
      </c>
      <c r="G40" t="s">
        <v>894</v>
      </c>
      <c r="H40" s="62" t="str">
        <f>VLOOKUP(J40,'[1]HTĐG-CẬP NHẬT từ T5.23 trở đi'!$B$9:$AU$432,24,0)</f>
        <v>TN</v>
      </c>
      <c r="I40" t="str">
        <f>VLOOKUP(J40,'[1]HTĐG-CẬP NHẬT từ T5.23 trở đi'!$B$9:$C$432,2,0)</f>
        <v>Tiếng Việt &amp; soạn thảo văn bản quản lý DN</v>
      </c>
      <c r="J40" s="66" t="s">
        <v>804</v>
      </c>
      <c r="N40">
        <f t="shared" si="1"/>
        <v>1</v>
      </c>
      <c r="O40" t="e">
        <f>IF(B40=#REF!,0,1)</f>
        <v>#REF!</v>
      </c>
      <c r="P40" t="e">
        <f>G40&amp;", "&amp;#REF!&amp;", "&amp;#REF!&amp;", "&amp;#REF!&amp;", "&amp;#REF!&amp;", "&amp;#REF!&amp;", "&amp;#REF!</f>
        <v>#REF!</v>
      </c>
      <c r="Q40" t="s">
        <v>951</v>
      </c>
      <c r="S40" s="82">
        <v>5</v>
      </c>
      <c r="T40" t="str">
        <f>I40&amp;" ("&amp;J40&amp;")"</f>
        <v>Tiếng Việt &amp; soạn thảo văn bản quản lý DN (EG49)</v>
      </c>
    </row>
    <row r="41" spans="1:20">
      <c r="A41">
        <v>223</v>
      </c>
      <c r="B41" t="str">
        <f t="shared" si="0"/>
        <v>56EG49</v>
      </c>
      <c r="E41" s="82">
        <v>5</v>
      </c>
      <c r="F41" s="82">
        <v>6</v>
      </c>
      <c r="G41" t="s">
        <v>900</v>
      </c>
      <c r="H41" s="62" t="str">
        <f>VLOOKUP(J41,'[1]HTĐG-CẬP NHẬT từ T5.23 trở đi'!$B$9:$AU$432,24,0)</f>
        <v>TN</v>
      </c>
      <c r="I41" t="str">
        <f>VLOOKUP(J41,'[1]HTĐG-CẬP NHẬT từ T5.23 trở đi'!$B$9:$C$432,2,0)</f>
        <v>Tiếng Việt &amp; soạn thảo văn bản quản lý DN</v>
      </c>
      <c r="J41" s="66" t="s">
        <v>804</v>
      </c>
      <c r="N41">
        <f t="shared" si="1"/>
        <v>1</v>
      </c>
      <c r="O41" t="e">
        <f>IF(B41=#REF!,0,1)</f>
        <v>#REF!</v>
      </c>
      <c r="P41" t="e">
        <f>G41&amp;", "&amp;#REF!&amp;", "&amp;#REF!&amp;", "&amp;#REF!&amp;", "&amp;#REF!&amp;", "&amp;#REF!&amp;", "&amp;#REF!</f>
        <v>#REF!</v>
      </c>
      <c r="Q41" t="s">
        <v>952</v>
      </c>
      <c r="S41" s="82">
        <v>6</v>
      </c>
      <c r="T41" t="str">
        <f>I41&amp;" ("&amp;J41&amp;")"</f>
        <v>Tiếng Việt &amp; soạn thảo văn bản quản lý DN (EG49)</v>
      </c>
    </row>
    <row r="42" spans="1:20">
      <c r="A42">
        <v>230</v>
      </c>
      <c r="B42" t="str">
        <f t="shared" si="0"/>
        <v>56HM22</v>
      </c>
      <c r="E42" s="82">
        <v>5</v>
      </c>
      <c r="F42" s="82">
        <v>6</v>
      </c>
      <c r="G42" t="s">
        <v>885</v>
      </c>
      <c r="H42" s="62" t="str">
        <f>VLOOKUP(J42,'[1]HTĐG-CẬP NHẬT từ T5.23 trở đi'!$B$9:$AU$432,24,0)</f>
        <v>TN</v>
      </c>
      <c r="I42" t="str">
        <f>VLOOKUP(J42,'[1]HTĐG-CẬP NHẬT từ T5.23 trở đi'!$B$9:$C$432,2,0)</f>
        <v>Du lịch có trách nhiệm</v>
      </c>
      <c r="J42" s="66" t="s">
        <v>757</v>
      </c>
      <c r="N42">
        <f t="shared" si="1"/>
        <v>1</v>
      </c>
      <c r="O42" t="e">
        <f>IF(B42=#REF!,0,1)</f>
        <v>#REF!</v>
      </c>
      <c r="P42" t="e">
        <f>G42&amp;", "&amp;#REF!&amp;", "&amp;#REF!&amp;", "&amp;#REF!</f>
        <v>#REF!</v>
      </c>
      <c r="Q42" t="s">
        <v>943</v>
      </c>
      <c r="S42" s="82">
        <v>6</v>
      </c>
      <c r="T42" t="str">
        <f>I42&amp;" ("&amp;J42&amp;")"</f>
        <v>Du lịch có trách nhiệm (HM22)</v>
      </c>
    </row>
  </sheetData>
  <autoFilter ref="A2:V42" xr:uid="{05A23617-E72F-498F-981C-B17DC35DCEA7}">
    <filterColumn colId="4">
      <filters>
        <filter val="5"/>
      </filters>
    </filterColumn>
  </autoFilter>
  <sortState xmlns:xlrd2="http://schemas.microsoft.com/office/spreadsheetml/2017/richdata2" ref="A3:X42">
    <sortCondition ref="A3:A42"/>
    <sortCondition ref="B3:B42"/>
  </sortState>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AD38C-7B4A-4511-B5E9-8B93A5012DC2}">
  <sheetPr codeName="Sheet4"/>
  <dimension ref="A1:S50"/>
  <sheetViews>
    <sheetView topLeftCell="A22" zoomScale="70" zoomScaleNormal="70" zoomScaleSheetLayoutView="70" zoomScalePageLayoutView="64" workbookViewId="0">
      <selection activeCell="A8" sqref="A8:S8"/>
    </sheetView>
  </sheetViews>
  <sheetFormatPr baseColWidth="10" defaultColWidth="9.1640625" defaultRowHeight="16"/>
  <cols>
    <col min="1" max="1" width="5.5" style="4" customWidth="1"/>
    <col min="2" max="2" width="22.33203125" style="4" customWidth="1"/>
    <col min="3" max="3" width="8.5" style="4" hidden="1" customWidth="1"/>
    <col min="4" max="4" width="9.5" style="72" customWidth="1"/>
    <col min="5" max="5" width="27" style="4" customWidth="1"/>
    <col min="6" max="6" width="9.6640625" style="4" customWidth="1"/>
    <col min="7" max="7" width="6.33203125" style="4" customWidth="1"/>
    <col min="8" max="8" width="18.5" style="4" customWidth="1"/>
    <col min="9" max="9" width="8.1640625" style="4" hidden="1" customWidth="1"/>
    <col min="10" max="10" width="9.33203125" style="72" customWidth="1"/>
    <col min="11" max="11" width="6.5" style="72" customWidth="1"/>
    <col min="12" max="12" width="22.33203125" style="4" customWidth="1"/>
    <col min="13" max="13" width="8.6640625" style="4" customWidth="1"/>
    <col min="14" max="14" width="5.83203125" style="4" hidden="1" customWidth="1"/>
    <col min="15" max="15" width="9.5" style="4" customWidth="1"/>
    <col min="16" max="16" width="21.83203125" style="4" customWidth="1"/>
    <col min="17" max="17" width="8" style="4" hidden="1" customWidth="1"/>
    <col min="18" max="18" width="9.6640625" style="72" customWidth="1"/>
    <col min="19" max="19" width="27" style="4" customWidth="1"/>
    <col min="20" max="16384" width="9.1640625" style="4"/>
  </cols>
  <sheetData>
    <row r="1" spans="1:19" ht="8.25" customHeight="1"/>
    <row r="2" spans="1:19" ht="17.25" customHeight="1">
      <c r="B2" s="198" t="s">
        <v>17</v>
      </c>
      <c r="C2" s="198"/>
      <c r="D2" s="198"/>
      <c r="E2" s="198"/>
    </row>
    <row r="3" spans="1:19" ht="17.25" customHeight="1">
      <c r="B3" s="199" t="s">
        <v>142</v>
      </c>
      <c r="C3" s="199"/>
      <c r="D3" s="199"/>
      <c r="E3" s="199"/>
    </row>
    <row r="4" spans="1:19" ht="28.5" customHeight="1">
      <c r="A4" s="200" t="s">
        <v>13</v>
      </c>
      <c r="B4" s="200"/>
      <c r="C4" s="200"/>
      <c r="D4" s="200"/>
      <c r="E4" s="200"/>
      <c r="F4" s="200"/>
      <c r="G4" s="200"/>
      <c r="H4" s="200"/>
      <c r="I4" s="200"/>
      <c r="J4" s="200"/>
      <c r="K4" s="200"/>
      <c r="L4" s="200"/>
      <c r="M4" s="200"/>
      <c r="N4" s="200"/>
      <c r="O4" s="200"/>
      <c r="P4" s="200"/>
      <c r="Q4" s="200"/>
      <c r="R4" s="200"/>
      <c r="S4" s="200"/>
    </row>
    <row r="5" spans="1:19" ht="22.5" hidden="1" customHeight="1">
      <c r="A5" s="201" t="s">
        <v>20</v>
      </c>
      <c r="B5" s="201"/>
      <c r="C5" s="201"/>
      <c r="D5" s="201"/>
      <c r="E5" s="201"/>
      <c r="F5" s="201"/>
      <c r="G5" s="201"/>
      <c r="H5" s="201"/>
      <c r="I5" s="201"/>
      <c r="J5" s="201"/>
      <c r="K5" s="201"/>
      <c r="L5" s="201"/>
      <c r="M5" s="201"/>
      <c r="N5" s="201"/>
      <c r="O5" s="201"/>
      <c r="P5" s="201"/>
      <c r="Q5" s="201"/>
      <c r="R5" s="201"/>
      <c r="S5" s="201"/>
    </row>
    <row r="6" spans="1:19" ht="21.75" customHeight="1">
      <c r="A6" s="243" t="s">
        <v>137</v>
      </c>
      <c r="B6" s="243"/>
      <c r="C6" s="243"/>
      <c r="D6" s="243"/>
      <c r="E6" s="243"/>
      <c r="F6" s="243"/>
      <c r="G6" s="243"/>
      <c r="H6" s="243"/>
      <c r="I6" s="243"/>
      <c r="J6" s="243"/>
      <c r="K6" s="243"/>
      <c r="L6" s="243"/>
      <c r="M6" s="243"/>
      <c r="N6" s="243"/>
      <c r="O6" s="243"/>
      <c r="P6" s="243"/>
      <c r="Q6" s="243"/>
      <c r="R6" s="243"/>
      <c r="S6" s="243"/>
    </row>
    <row r="7" spans="1:19" ht="25.5" customHeight="1">
      <c r="A7" s="239" t="s">
        <v>138</v>
      </c>
      <c r="B7" s="239"/>
      <c r="C7" s="239"/>
      <c r="D7" s="239"/>
      <c r="E7" s="239"/>
      <c r="F7" s="239"/>
      <c r="G7" s="239"/>
      <c r="H7" s="239"/>
      <c r="I7" s="239"/>
      <c r="J7" s="239"/>
      <c r="K7" s="239"/>
      <c r="L7" s="239"/>
      <c r="M7" s="239"/>
      <c r="N7" s="239"/>
      <c r="O7" s="239"/>
      <c r="P7" s="239"/>
      <c r="Q7" s="239"/>
      <c r="R7" s="239"/>
      <c r="S7" s="239"/>
    </row>
    <row r="8" spans="1:19" ht="25.5" customHeight="1">
      <c r="A8" s="241" t="s">
        <v>139</v>
      </c>
      <c r="B8" s="241"/>
      <c r="C8" s="241"/>
      <c r="D8" s="241"/>
      <c r="E8" s="241"/>
      <c r="F8" s="241"/>
      <c r="G8" s="241"/>
      <c r="H8" s="241"/>
      <c r="I8" s="241"/>
      <c r="J8" s="241"/>
      <c r="K8" s="241"/>
      <c r="L8" s="241"/>
      <c r="M8" s="241"/>
      <c r="N8" s="241"/>
      <c r="O8" s="241"/>
      <c r="P8" s="241"/>
      <c r="Q8" s="241"/>
      <c r="R8" s="241"/>
      <c r="S8" s="241"/>
    </row>
    <row r="9" spans="1:19" ht="33" customHeight="1">
      <c r="A9" s="196" t="s">
        <v>0</v>
      </c>
      <c r="B9" s="196"/>
      <c r="C9" s="196"/>
      <c r="D9" s="196"/>
      <c r="E9" s="196"/>
      <c r="F9" s="196"/>
      <c r="G9" s="196"/>
      <c r="H9" s="196"/>
      <c r="I9" s="196"/>
      <c r="J9" s="196"/>
      <c r="K9" s="196"/>
      <c r="L9" s="196"/>
      <c r="M9" s="196"/>
      <c r="N9" s="196"/>
      <c r="O9" s="196"/>
      <c r="P9" s="196"/>
      <c r="Q9" s="196"/>
      <c r="R9" s="196"/>
      <c r="S9" s="196"/>
    </row>
    <row r="10" spans="1:19" s="6" customFormat="1" ht="48" customHeight="1">
      <c r="A10" s="196" t="s">
        <v>26</v>
      </c>
      <c r="B10" s="196"/>
      <c r="C10" s="196"/>
      <c r="D10" s="196"/>
      <c r="E10" s="196"/>
      <c r="F10" s="5" t="s">
        <v>27</v>
      </c>
      <c r="G10" s="196" t="s">
        <v>28</v>
      </c>
      <c r="H10" s="196"/>
      <c r="I10" s="196"/>
      <c r="J10" s="196"/>
      <c r="K10" s="196"/>
      <c r="L10" s="196"/>
      <c r="M10" s="5" t="s">
        <v>29</v>
      </c>
      <c r="N10" s="5"/>
      <c r="O10" s="196" t="s">
        <v>30</v>
      </c>
      <c r="P10" s="196"/>
      <c r="Q10" s="196"/>
      <c r="R10" s="196"/>
      <c r="S10" s="196"/>
    </row>
    <row r="11" spans="1:19" ht="36.75" customHeight="1">
      <c r="A11" s="7" t="s">
        <v>1</v>
      </c>
      <c r="B11" s="7" t="s">
        <v>2</v>
      </c>
      <c r="C11" s="7" t="s">
        <v>3</v>
      </c>
      <c r="D11" s="7" t="s">
        <v>4</v>
      </c>
      <c r="E11" s="7" t="s">
        <v>5</v>
      </c>
      <c r="F11" s="197" t="s">
        <v>6</v>
      </c>
      <c r="G11" s="7" t="s">
        <v>1</v>
      </c>
      <c r="H11" s="7" t="s">
        <v>2</v>
      </c>
      <c r="I11" s="7" t="s">
        <v>3</v>
      </c>
      <c r="J11" s="7" t="s">
        <v>4</v>
      </c>
      <c r="K11" s="242" t="s">
        <v>5</v>
      </c>
      <c r="L11" s="242"/>
      <c r="M11" s="197" t="s">
        <v>6</v>
      </c>
      <c r="N11" s="80"/>
      <c r="O11" s="7" t="s">
        <v>1</v>
      </c>
      <c r="P11" s="7" t="s">
        <v>2</v>
      </c>
      <c r="Q11" s="7" t="s">
        <v>3</v>
      </c>
      <c r="R11" s="7" t="s">
        <v>4</v>
      </c>
      <c r="S11" s="7" t="s">
        <v>5</v>
      </c>
    </row>
    <row r="12" spans="1:19" ht="46.5" customHeight="1">
      <c r="A12" s="70"/>
      <c r="B12" s="71"/>
      <c r="C12" s="8"/>
      <c r="D12" s="83"/>
      <c r="E12" s="71"/>
      <c r="F12" s="197"/>
      <c r="G12" s="70"/>
      <c r="H12" s="3"/>
      <c r="I12" s="8"/>
      <c r="J12" s="23"/>
      <c r="K12" s="3"/>
      <c r="L12" s="3"/>
      <c r="M12" s="197"/>
      <c r="N12" s="80"/>
      <c r="O12" s="70"/>
      <c r="P12" s="3"/>
      <c r="Q12" s="9"/>
      <c r="R12" s="83"/>
      <c r="S12" s="3"/>
    </row>
    <row r="13" spans="1:19" ht="46.5" customHeight="1">
      <c r="A13" s="70"/>
      <c r="B13" s="71"/>
      <c r="C13" s="8"/>
      <c r="D13" s="83"/>
      <c r="E13" s="71"/>
      <c r="F13" s="197"/>
      <c r="G13" s="70"/>
      <c r="H13" s="3"/>
      <c r="I13" s="80"/>
      <c r="J13" s="23"/>
      <c r="K13" s="3"/>
      <c r="L13" s="3"/>
      <c r="M13" s="197"/>
      <c r="N13" s="80"/>
      <c r="O13" s="70"/>
      <c r="P13" s="3"/>
      <c r="Q13" s="9"/>
      <c r="R13" s="23"/>
      <c r="S13" s="3"/>
    </row>
    <row r="14" spans="1:19" ht="46.5" customHeight="1">
      <c r="A14" s="70"/>
      <c r="B14" s="3"/>
      <c r="C14" s="3"/>
      <c r="D14" s="23"/>
      <c r="E14" s="3"/>
      <c r="F14" s="197"/>
      <c r="G14" s="70"/>
      <c r="H14" s="71"/>
      <c r="I14" s="8"/>
      <c r="J14" s="23"/>
      <c r="K14" s="3"/>
      <c r="L14" s="3"/>
      <c r="M14" s="197"/>
      <c r="N14" s="80"/>
      <c r="O14" s="70"/>
      <c r="P14" s="3"/>
      <c r="Q14" s="9"/>
      <c r="R14" s="23"/>
      <c r="S14" s="3"/>
    </row>
    <row r="15" spans="1:19" ht="46.5" customHeight="1">
      <c r="A15" s="70"/>
      <c r="B15" s="3"/>
      <c r="C15" s="3"/>
      <c r="D15" s="23"/>
      <c r="E15" s="3"/>
      <c r="F15" s="197"/>
      <c r="G15" s="70"/>
      <c r="H15" s="71"/>
      <c r="I15" s="8"/>
      <c r="J15" s="23"/>
      <c r="K15" s="3"/>
      <c r="L15" s="3"/>
      <c r="M15" s="197"/>
      <c r="N15" s="80"/>
      <c r="O15" s="70"/>
      <c r="P15" s="3"/>
      <c r="Q15" s="9"/>
      <c r="R15" s="23"/>
      <c r="S15" s="3"/>
    </row>
    <row r="16" spans="1:19" ht="46.5" customHeight="1">
      <c r="A16" s="70"/>
      <c r="B16" s="71"/>
      <c r="C16" s="8"/>
      <c r="D16" s="23"/>
      <c r="E16" s="71"/>
      <c r="F16" s="197"/>
      <c r="G16" s="70"/>
      <c r="H16" s="71"/>
      <c r="I16" s="8"/>
      <c r="J16" s="23"/>
      <c r="K16" s="3"/>
      <c r="L16" s="3"/>
      <c r="M16" s="197"/>
      <c r="N16" s="80"/>
      <c r="O16" s="70"/>
      <c r="P16" s="3"/>
      <c r="Q16" s="9"/>
      <c r="R16" s="23"/>
      <c r="S16" s="3"/>
    </row>
    <row r="17" spans="1:19" ht="46.5" customHeight="1">
      <c r="A17" s="70"/>
      <c r="B17" s="71"/>
      <c r="C17" s="8"/>
      <c r="D17" s="23"/>
      <c r="E17" s="71"/>
      <c r="F17" s="197"/>
      <c r="G17" s="70"/>
      <c r="H17" s="71"/>
      <c r="I17" s="8"/>
      <c r="J17" s="23"/>
      <c r="K17" s="3"/>
      <c r="L17" s="3"/>
      <c r="M17" s="197"/>
      <c r="N17" s="80"/>
      <c r="O17" s="70"/>
      <c r="P17" s="3"/>
      <c r="Q17" s="9"/>
      <c r="R17" s="23"/>
      <c r="S17" s="3"/>
    </row>
    <row r="18" spans="1:19" ht="46.5" customHeight="1">
      <c r="A18" s="70"/>
      <c r="B18" s="3"/>
      <c r="C18" s="70"/>
      <c r="D18" s="23"/>
      <c r="E18" s="3"/>
      <c r="F18" s="197"/>
      <c r="G18" s="70"/>
      <c r="H18" s="71"/>
      <c r="I18" s="8"/>
      <c r="J18" s="23"/>
      <c r="K18" s="3"/>
      <c r="L18" s="3"/>
      <c r="M18" s="197"/>
      <c r="N18" s="80"/>
      <c r="O18" s="70"/>
      <c r="P18" s="3"/>
      <c r="Q18" s="9"/>
      <c r="R18" s="23"/>
      <c r="S18" s="3"/>
    </row>
    <row r="19" spans="1:19" ht="46.5" customHeight="1">
      <c r="A19" s="70"/>
      <c r="B19" s="3"/>
      <c r="C19" s="70"/>
      <c r="D19" s="23"/>
      <c r="E19" s="3"/>
      <c r="F19" s="197"/>
      <c r="G19" s="70"/>
      <c r="H19" s="71"/>
      <c r="I19" s="8"/>
      <c r="J19" s="23"/>
      <c r="K19" s="3"/>
      <c r="L19" s="3"/>
      <c r="M19" s="197"/>
      <c r="N19" s="80"/>
      <c r="O19" s="70"/>
      <c r="P19" s="3"/>
      <c r="Q19" s="9"/>
      <c r="R19" s="23"/>
      <c r="S19" s="3"/>
    </row>
    <row r="20" spans="1:19" ht="46.5" customHeight="1">
      <c r="A20" s="70"/>
      <c r="B20" s="71"/>
      <c r="C20" s="8"/>
      <c r="D20" s="23"/>
      <c r="E20" s="71"/>
      <c r="F20" s="197"/>
      <c r="G20" s="70"/>
      <c r="H20" s="3"/>
      <c r="I20" s="8"/>
      <c r="J20" s="23"/>
      <c r="K20" s="3"/>
      <c r="L20" s="3"/>
      <c r="M20" s="197"/>
      <c r="N20" s="80"/>
      <c r="O20" s="70"/>
      <c r="P20" s="3"/>
      <c r="Q20" s="9"/>
      <c r="R20" s="23"/>
      <c r="S20" s="3"/>
    </row>
    <row r="21" spans="1:19" ht="46.5" customHeight="1">
      <c r="A21" s="3"/>
      <c r="B21" s="3"/>
      <c r="C21" s="3"/>
      <c r="D21" s="3"/>
      <c r="E21" s="3"/>
      <c r="F21" s="197"/>
      <c r="G21" s="70"/>
      <c r="H21" s="3"/>
      <c r="I21" s="8"/>
      <c r="J21" s="84"/>
      <c r="K21" s="3"/>
      <c r="L21" s="3"/>
      <c r="M21" s="197"/>
      <c r="N21" s="80"/>
      <c r="O21" s="70"/>
      <c r="P21" s="3"/>
      <c r="Q21" s="3"/>
      <c r="R21" s="23"/>
      <c r="S21" s="3"/>
    </row>
    <row r="22" spans="1:19" ht="46.5" customHeight="1">
      <c r="A22" s="3"/>
      <c r="B22" s="3"/>
      <c r="C22" s="3"/>
      <c r="D22" s="3"/>
      <c r="E22" s="3"/>
      <c r="F22" s="197"/>
      <c r="G22" s="70"/>
      <c r="H22" s="71"/>
      <c r="I22" s="8"/>
      <c r="J22" s="85"/>
      <c r="K22" s="3"/>
      <c r="L22" s="3"/>
      <c r="M22" s="197"/>
      <c r="N22" s="80"/>
      <c r="O22" s="70"/>
      <c r="P22" s="3"/>
      <c r="Q22" s="3"/>
      <c r="R22" s="23"/>
      <c r="S22" s="3"/>
    </row>
    <row r="23" spans="1:19" ht="46.5" customHeight="1">
      <c r="A23" s="3"/>
      <c r="B23" s="3"/>
      <c r="C23" s="3"/>
      <c r="D23" s="3"/>
      <c r="E23" s="3"/>
      <c r="F23" s="197"/>
      <c r="G23" s="70"/>
      <c r="H23" s="3"/>
      <c r="I23" s="8"/>
      <c r="J23" s="83"/>
      <c r="K23" s="3"/>
      <c r="L23" s="3"/>
      <c r="M23" s="197"/>
      <c r="N23" s="80"/>
      <c r="O23" s="3"/>
      <c r="P23" s="3"/>
      <c r="Q23" s="3"/>
      <c r="R23" s="3"/>
      <c r="S23" s="3"/>
    </row>
    <row r="24" spans="1:19" ht="32.25" customHeight="1">
      <c r="A24" s="196" t="s">
        <v>11</v>
      </c>
      <c r="B24" s="196"/>
      <c r="C24" s="196"/>
      <c r="D24" s="196"/>
      <c r="E24" s="196"/>
      <c r="F24" s="196"/>
      <c r="G24" s="196"/>
      <c r="H24" s="196"/>
      <c r="I24" s="196"/>
      <c r="J24" s="196"/>
      <c r="K24" s="196"/>
      <c r="L24" s="196"/>
      <c r="M24" s="196"/>
      <c r="N24" s="196"/>
      <c r="O24" s="196"/>
      <c r="P24" s="196"/>
      <c r="Q24" s="196"/>
      <c r="R24" s="196"/>
      <c r="S24" s="196"/>
    </row>
    <row r="25" spans="1:19" s="6" customFormat="1" ht="39" customHeight="1">
      <c r="A25" s="196" t="s">
        <v>21</v>
      </c>
      <c r="B25" s="196"/>
      <c r="C25" s="196"/>
      <c r="D25" s="196"/>
      <c r="E25" s="196"/>
      <c r="F25" s="196"/>
      <c r="G25" s="196"/>
      <c r="H25" s="196"/>
      <c r="I25" s="69"/>
      <c r="J25" s="5" t="s">
        <v>22</v>
      </c>
      <c r="K25" s="196" t="s">
        <v>23</v>
      </c>
      <c r="L25" s="196"/>
      <c r="M25" s="196"/>
      <c r="N25" s="196"/>
      <c r="O25" s="196"/>
      <c r="P25" s="196"/>
      <c r="Q25" s="196"/>
      <c r="R25" s="196"/>
      <c r="S25" s="196"/>
    </row>
    <row r="26" spans="1:19" s="6" customFormat="1" ht="30" customHeight="1">
      <c r="A26" s="7" t="s">
        <v>1</v>
      </c>
      <c r="B26" s="7" t="s">
        <v>2</v>
      </c>
      <c r="C26" s="7" t="s">
        <v>3</v>
      </c>
      <c r="D26" s="7" t="s">
        <v>4</v>
      </c>
      <c r="E26" s="242" t="s">
        <v>5</v>
      </c>
      <c r="F26" s="242"/>
      <c r="G26" s="242"/>
      <c r="H26" s="242"/>
      <c r="I26" s="69"/>
      <c r="J26" s="197" t="s">
        <v>6</v>
      </c>
      <c r="K26" s="7" t="s">
        <v>1</v>
      </c>
      <c r="L26" s="242" t="s">
        <v>2</v>
      </c>
      <c r="M26" s="242"/>
      <c r="N26" s="7" t="s">
        <v>134</v>
      </c>
      <c r="O26" s="7" t="s">
        <v>4</v>
      </c>
      <c r="P26" s="242" t="s">
        <v>5</v>
      </c>
      <c r="Q26" s="242"/>
      <c r="R26" s="242"/>
      <c r="S26" s="242"/>
    </row>
    <row r="27" spans="1:19" s="6" customFormat="1" ht="36.75" customHeight="1">
      <c r="A27" s="70">
        <v>1</v>
      </c>
      <c r="B27" s="3"/>
      <c r="C27" s="70"/>
      <c r="D27" s="83"/>
      <c r="E27" s="3"/>
      <c r="F27" s="3"/>
      <c r="G27" s="3"/>
      <c r="H27" s="3"/>
      <c r="I27" s="69"/>
      <c r="J27" s="197"/>
      <c r="K27" s="70">
        <v>1</v>
      </c>
      <c r="L27" s="3"/>
      <c r="M27" s="3"/>
      <c r="N27" s="3"/>
      <c r="O27" s="70"/>
      <c r="P27" s="23"/>
      <c r="Q27" s="23"/>
      <c r="R27" s="23"/>
      <c r="S27" s="23"/>
    </row>
    <row r="28" spans="1:19" s="6" customFormat="1" ht="36.75" customHeight="1">
      <c r="A28" s="70">
        <v>2</v>
      </c>
      <c r="B28" s="3"/>
      <c r="C28" s="8"/>
      <c r="D28" s="23"/>
      <c r="E28" s="3"/>
      <c r="F28" s="3"/>
      <c r="G28" s="3"/>
      <c r="H28" s="3"/>
      <c r="I28" s="69"/>
      <c r="J28" s="197"/>
      <c r="K28" s="70">
        <v>2</v>
      </c>
      <c r="L28" s="3"/>
      <c r="M28" s="3"/>
      <c r="N28" s="3"/>
      <c r="O28" s="70"/>
      <c r="P28" s="23"/>
      <c r="Q28" s="23"/>
      <c r="R28" s="23"/>
      <c r="S28" s="23"/>
    </row>
    <row r="29" spans="1:19" s="6" customFormat="1" ht="36.75" customHeight="1">
      <c r="A29" s="70">
        <v>3</v>
      </c>
      <c r="B29" s="3"/>
      <c r="C29" s="8"/>
      <c r="D29" s="23"/>
      <c r="E29" s="3"/>
      <c r="F29" s="3"/>
      <c r="G29" s="3"/>
      <c r="H29" s="3"/>
      <c r="I29" s="69"/>
      <c r="J29" s="197"/>
      <c r="K29" s="70">
        <v>3</v>
      </c>
      <c r="L29" s="3"/>
      <c r="M29" s="3"/>
      <c r="N29" s="3"/>
      <c r="O29" s="3"/>
      <c r="P29" s="23"/>
      <c r="Q29" s="23"/>
      <c r="R29" s="23"/>
      <c r="S29" s="23"/>
    </row>
    <row r="30" spans="1:19" s="6" customFormat="1" ht="36.75" customHeight="1">
      <c r="A30" s="70">
        <v>4</v>
      </c>
      <c r="B30" s="3"/>
      <c r="C30" s="8"/>
      <c r="D30" s="23"/>
      <c r="E30" s="3"/>
      <c r="F30" s="3"/>
      <c r="G30" s="3"/>
      <c r="H30" s="3"/>
      <c r="I30" s="69"/>
      <c r="J30" s="197"/>
      <c r="K30" s="70">
        <v>4</v>
      </c>
      <c r="L30" s="3"/>
      <c r="M30" s="3"/>
      <c r="N30" s="3"/>
      <c r="O30" s="3"/>
      <c r="P30" s="23"/>
      <c r="Q30" s="23"/>
      <c r="R30" s="23"/>
      <c r="S30" s="23"/>
    </row>
    <row r="31" spans="1:19" s="6" customFormat="1" ht="36.75" customHeight="1">
      <c r="A31" s="70">
        <v>5</v>
      </c>
      <c r="B31" s="3"/>
      <c r="C31" s="70"/>
      <c r="D31" s="23"/>
      <c r="E31" s="3"/>
      <c r="F31" s="3"/>
      <c r="G31" s="3"/>
      <c r="H31" s="3"/>
      <c r="I31" s="69"/>
      <c r="J31" s="197"/>
      <c r="K31" s="240">
        <v>5</v>
      </c>
      <c r="L31" s="3"/>
      <c r="M31" s="3"/>
      <c r="N31" s="3"/>
      <c r="O31" s="3"/>
      <c r="P31" s="23"/>
      <c r="Q31" s="23"/>
      <c r="R31" s="23"/>
      <c r="S31" s="23"/>
    </row>
    <row r="32" spans="1:19" s="6" customFormat="1" ht="36.75" customHeight="1">
      <c r="A32" s="70">
        <v>6</v>
      </c>
      <c r="B32" s="3"/>
      <c r="C32" s="8"/>
      <c r="D32" s="23"/>
      <c r="E32" s="3"/>
      <c r="F32" s="3"/>
      <c r="G32" s="3"/>
      <c r="H32" s="3"/>
      <c r="I32" s="69"/>
      <c r="J32" s="197"/>
      <c r="K32" s="240"/>
      <c r="L32" s="3"/>
      <c r="M32" s="3"/>
      <c r="N32" s="69"/>
      <c r="O32" s="3"/>
      <c r="P32" s="23"/>
      <c r="Q32" s="23"/>
      <c r="R32" s="23"/>
      <c r="S32" s="23"/>
    </row>
    <row r="33" spans="1:19" s="6" customFormat="1" ht="36.75" customHeight="1">
      <c r="A33" s="70">
        <v>7</v>
      </c>
      <c r="B33" s="3"/>
      <c r="C33" s="8"/>
      <c r="D33" s="23"/>
      <c r="E33" s="3"/>
      <c r="F33" s="3"/>
      <c r="G33" s="3"/>
      <c r="H33" s="3"/>
      <c r="I33" s="69"/>
      <c r="J33" s="197"/>
      <c r="K33" s="70">
        <v>6</v>
      </c>
      <c r="L33" s="3"/>
      <c r="M33" s="3"/>
      <c r="N33" s="3"/>
      <c r="O33" s="3"/>
      <c r="P33" s="23"/>
      <c r="Q33" s="23"/>
      <c r="R33" s="23"/>
      <c r="S33" s="23"/>
    </row>
    <row r="34" spans="1:19" s="6" customFormat="1" ht="36.75" customHeight="1">
      <c r="A34" s="70">
        <v>8</v>
      </c>
      <c r="B34" s="3"/>
      <c r="C34" s="8"/>
      <c r="D34" s="23"/>
      <c r="E34" s="3"/>
      <c r="F34" s="3"/>
      <c r="G34" s="3"/>
      <c r="H34" s="3"/>
      <c r="I34" s="69"/>
      <c r="J34" s="197"/>
      <c r="K34" s="70">
        <v>7</v>
      </c>
      <c r="L34" s="3"/>
      <c r="M34" s="3"/>
      <c r="N34" s="3"/>
      <c r="O34" s="3"/>
      <c r="P34" s="23"/>
      <c r="Q34" s="23"/>
      <c r="R34" s="23"/>
      <c r="S34" s="23"/>
    </row>
    <row r="35" spans="1:19" s="6" customFormat="1" ht="36.75" customHeight="1">
      <c r="A35" s="70">
        <v>9</v>
      </c>
      <c r="B35" s="3"/>
      <c r="C35" s="8"/>
      <c r="D35" s="23"/>
      <c r="E35" s="3"/>
      <c r="F35" s="3"/>
      <c r="G35" s="3"/>
      <c r="H35" s="3"/>
      <c r="I35" s="69"/>
      <c r="J35" s="197"/>
      <c r="K35" s="70">
        <v>8</v>
      </c>
      <c r="L35" s="3"/>
      <c r="M35" s="3"/>
      <c r="N35" s="3"/>
      <c r="O35" s="3"/>
      <c r="P35" s="23"/>
      <c r="Q35" s="23"/>
      <c r="R35" s="23"/>
      <c r="S35" s="23"/>
    </row>
    <row r="36" spans="1:19" s="6" customFormat="1" ht="36.75" customHeight="1">
      <c r="A36" s="70">
        <v>10</v>
      </c>
      <c r="B36" s="3"/>
      <c r="C36" s="8"/>
      <c r="D36" s="23"/>
      <c r="E36" s="3"/>
      <c r="F36" s="3"/>
      <c r="G36" s="3"/>
      <c r="H36" s="3"/>
      <c r="I36" s="69"/>
      <c r="J36" s="197"/>
      <c r="K36" s="3"/>
      <c r="L36" s="3"/>
      <c r="M36" s="3"/>
      <c r="N36" s="3"/>
      <c r="O36" s="3"/>
      <c r="P36" s="3"/>
      <c r="Q36" s="3"/>
      <c r="R36" s="3"/>
      <c r="S36" s="3"/>
    </row>
    <row r="37" spans="1:19" s="6" customFormat="1" ht="51.75" customHeight="1">
      <c r="A37" s="244" t="s">
        <v>141</v>
      </c>
      <c r="B37" s="244"/>
      <c r="C37" s="244"/>
      <c r="D37" s="244"/>
      <c r="E37" s="244"/>
      <c r="F37" s="244"/>
      <c r="G37" s="244"/>
      <c r="H37" s="244"/>
      <c r="I37" s="244"/>
      <c r="J37" s="244"/>
      <c r="K37" s="244"/>
      <c r="L37" s="244"/>
      <c r="M37" s="244"/>
      <c r="N37" s="244"/>
      <c r="O37" s="244"/>
      <c r="P37" s="244"/>
      <c r="Q37" s="244"/>
      <c r="R37" s="244"/>
      <c r="S37" s="244"/>
    </row>
    <row r="38" spans="1:19" ht="7.5" customHeight="1">
      <c r="A38" s="10"/>
      <c r="B38" s="61"/>
      <c r="C38" s="61"/>
      <c r="D38" s="1"/>
      <c r="E38" s="61"/>
      <c r="F38" s="63"/>
      <c r="G38" s="61"/>
      <c r="H38" s="11"/>
      <c r="I38" s="2"/>
      <c r="J38" s="1"/>
      <c r="K38" s="1"/>
      <c r="L38" s="2"/>
      <c r="M38" s="64"/>
      <c r="N38" s="64"/>
      <c r="O38" s="61"/>
      <c r="P38" s="2"/>
      <c r="Q38" s="2"/>
      <c r="R38" s="61"/>
      <c r="S38" s="2"/>
    </row>
    <row r="39" spans="1:19" ht="16.5" customHeight="1">
      <c r="B39" s="12" t="s">
        <v>7</v>
      </c>
      <c r="C39" s="194" t="s">
        <v>8</v>
      </c>
      <c r="D39" s="194"/>
      <c r="E39" s="194"/>
      <c r="F39" s="194"/>
      <c r="G39" s="194"/>
      <c r="H39" s="194"/>
      <c r="I39" s="194"/>
      <c r="J39" s="194"/>
      <c r="K39" s="194"/>
      <c r="L39" s="194"/>
      <c r="M39" s="194"/>
      <c r="N39" s="194"/>
      <c r="O39" s="194"/>
      <c r="P39" s="194"/>
      <c r="Q39" s="194"/>
      <c r="R39" s="194"/>
      <c r="S39" s="194"/>
    </row>
    <row r="40" spans="1:19" ht="16.5" customHeight="1">
      <c r="C40" s="194" t="s">
        <v>9</v>
      </c>
      <c r="D40" s="194"/>
      <c r="E40" s="194"/>
      <c r="F40" s="194"/>
      <c r="G40" s="194"/>
      <c r="H40" s="194"/>
      <c r="I40" s="194"/>
      <c r="J40" s="194"/>
      <c r="K40" s="194"/>
      <c r="L40" s="194"/>
      <c r="M40" s="194"/>
      <c r="N40" s="194"/>
      <c r="O40" s="194"/>
      <c r="P40" s="194"/>
      <c r="Q40" s="194"/>
      <c r="R40" s="194"/>
      <c r="S40" s="194"/>
    </row>
    <row r="41" spans="1:19" s="13" customFormat="1" ht="16.5" customHeight="1">
      <c r="C41" s="194" t="s">
        <v>140</v>
      </c>
      <c r="D41" s="194"/>
      <c r="E41" s="194"/>
      <c r="F41" s="194"/>
      <c r="G41" s="194"/>
      <c r="H41" s="194"/>
      <c r="I41" s="194"/>
      <c r="J41" s="194"/>
      <c r="K41" s="194"/>
      <c r="L41" s="194"/>
      <c r="M41" s="194"/>
      <c r="N41" s="194"/>
      <c r="O41" s="194"/>
      <c r="P41" s="194"/>
      <c r="Q41" s="194"/>
    </row>
    <row r="42" spans="1:19" s="13" customFormat="1" ht="28.5" customHeight="1">
      <c r="C42" s="195" t="s">
        <v>14</v>
      </c>
      <c r="D42" s="195"/>
      <c r="E42" s="195"/>
      <c r="F42" s="195"/>
      <c r="G42" s="195"/>
      <c r="H42" s="195"/>
      <c r="I42" s="195"/>
      <c r="J42" s="195"/>
      <c r="K42" s="195"/>
      <c r="L42" s="195"/>
      <c r="M42" s="195"/>
      <c r="N42" s="195"/>
      <c r="O42" s="195"/>
      <c r="P42" s="195"/>
      <c r="Q42" s="195"/>
      <c r="R42" s="195"/>
      <c r="S42" s="195"/>
    </row>
    <row r="43" spans="1:19" s="15" customFormat="1" ht="19.5" hidden="1" customHeight="1">
      <c r="D43" s="24"/>
      <c r="E43" s="73"/>
      <c r="F43" s="73"/>
      <c r="G43" s="73"/>
      <c r="H43" s="73"/>
      <c r="I43" s="73"/>
      <c r="J43" s="73"/>
      <c r="K43" s="73"/>
      <c r="L43" s="73"/>
      <c r="M43" s="73"/>
      <c r="N43" s="73"/>
      <c r="O43" s="73"/>
      <c r="P43" s="73"/>
      <c r="Q43" s="73"/>
      <c r="R43" s="25" t="s">
        <v>32</v>
      </c>
      <c r="S43" s="14"/>
    </row>
    <row r="44" spans="1:19" s="74" customFormat="1" ht="21.75" customHeight="1">
      <c r="D44" s="26"/>
      <c r="E44" s="27"/>
      <c r="F44" s="27"/>
      <c r="G44" s="27"/>
      <c r="H44" s="27"/>
      <c r="I44" s="28"/>
      <c r="J44" s="29"/>
      <c r="K44" s="29"/>
      <c r="L44" s="28"/>
      <c r="M44" s="28"/>
      <c r="N44" s="28"/>
      <c r="O44" s="28"/>
      <c r="P44" s="28"/>
      <c r="Q44" s="27"/>
      <c r="R44" s="75" t="s">
        <v>31</v>
      </c>
    </row>
    <row r="45" spans="1:19" s="74" customFormat="1" ht="21.75" customHeight="1">
      <c r="D45" s="76" t="s">
        <v>10</v>
      </c>
      <c r="E45" s="77"/>
      <c r="F45" s="77"/>
      <c r="G45" s="77"/>
      <c r="H45" s="77"/>
      <c r="I45" s="77"/>
      <c r="J45" s="29"/>
      <c r="K45" s="29"/>
      <c r="L45" s="77"/>
      <c r="M45" s="77"/>
      <c r="N45" s="77"/>
      <c r="O45" s="77"/>
      <c r="P45" s="78"/>
      <c r="Q45" s="78"/>
      <c r="R45" s="75" t="s">
        <v>16</v>
      </c>
    </row>
    <row r="46" spans="1:19" s="17" customFormat="1" ht="17.25" customHeight="1">
      <c r="D46" s="32"/>
      <c r="E46" s="31"/>
      <c r="F46" s="31"/>
      <c r="G46" s="31"/>
      <c r="H46" s="31"/>
      <c r="I46" s="31"/>
      <c r="J46" s="32"/>
      <c r="K46" s="32"/>
      <c r="L46" s="31"/>
      <c r="M46" s="31"/>
      <c r="N46" s="31"/>
      <c r="O46" s="31"/>
      <c r="P46" s="33"/>
      <c r="Q46" s="33"/>
      <c r="R46" s="30"/>
    </row>
    <row r="47" spans="1:19" s="17" customFormat="1" ht="24.75" customHeight="1">
      <c r="D47" s="32"/>
      <c r="E47" s="34"/>
      <c r="F47" s="34"/>
      <c r="G47" s="34"/>
      <c r="H47" s="34"/>
      <c r="I47" s="32"/>
      <c r="J47" s="32"/>
      <c r="K47" s="32"/>
      <c r="L47" s="32"/>
      <c r="M47" s="32"/>
      <c r="N47" s="32"/>
      <c r="O47" s="32"/>
      <c r="P47" s="32"/>
      <c r="Q47" s="34"/>
      <c r="R47" s="35"/>
    </row>
    <row r="48" spans="1:19" s="16" customFormat="1" ht="27.75" customHeight="1">
      <c r="D48" s="32"/>
      <c r="E48" s="31"/>
      <c r="F48" s="31"/>
      <c r="G48" s="31"/>
      <c r="H48" s="31"/>
      <c r="I48" s="32"/>
      <c r="J48" s="31"/>
      <c r="K48" s="31"/>
      <c r="L48" s="31"/>
      <c r="M48" s="31"/>
      <c r="N48" s="31"/>
      <c r="O48" s="31"/>
      <c r="P48" s="31"/>
      <c r="Q48" s="32"/>
      <c r="R48" s="35"/>
      <c r="S48" s="14"/>
    </row>
    <row r="49" spans="4:18" s="18" customFormat="1" ht="20">
      <c r="D49" s="22"/>
      <c r="E49" s="36"/>
      <c r="F49" s="36"/>
      <c r="G49" s="36"/>
      <c r="H49" s="36"/>
      <c r="I49" s="37"/>
      <c r="J49" s="36"/>
      <c r="K49" s="36"/>
      <c r="L49" s="36"/>
      <c r="M49" s="36"/>
      <c r="N49" s="36"/>
      <c r="O49" s="36"/>
      <c r="P49" s="36"/>
      <c r="Q49" s="37"/>
      <c r="R49" s="35"/>
    </row>
    <row r="50" spans="4:18" ht="19">
      <c r="D50" s="38" t="s">
        <v>12</v>
      </c>
      <c r="E50" s="39"/>
      <c r="F50" s="39"/>
      <c r="G50" s="39"/>
      <c r="H50" s="39"/>
      <c r="I50" s="40"/>
      <c r="J50" s="39"/>
      <c r="K50" s="39"/>
      <c r="L50" s="39"/>
      <c r="M50" s="39"/>
      <c r="N50" s="39"/>
      <c r="O50" s="39"/>
      <c r="P50" s="39"/>
      <c r="Q50" s="40"/>
      <c r="R50" s="38" t="s">
        <v>57</v>
      </c>
    </row>
  </sheetData>
  <mergeCells count="27">
    <mergeCell ref="M11:M23"/>
    <mergeCell ref="C42:S42"/>
    <mergeCell ref="C39:S39"/>
    <mergeCell ref="C40:S40"/>
    <mergeCell ref="A37:S37"/>
    <mergeCell ref="C41:Q41"/>
    <mergeCell ref="B2:E2"/>
    <mergeCell ref="B3:E3"/>
    <mergeCell ref="A4:S4"/>
    <mergeCell ref="A5:S5"/>
    <mergeCell ref="A6:S6"/>
    <mergeCell ref="A7:S7"/>
    <mergeCell ref="K31:K32"/>
    <mergeCell ref="A8:S8"/>
    <mergeCell ref="A9:S9"/>
    <mergeCell ref="A10:E10"/>
    <mergeCell ref="G10:L10"/>
    <mergeCell ref="A24:S24"/>
    <mergeCell ref="A25:H25"/>
    <mergeCell ref="K25:S25"/>
    <mergeCell ref="E26:H26"/>
    <mergeCell ref="J26:J36"/>
    <mergeCell ref="L26:M26"/>
    <mergeCell ref="P26:S26"/>
    <mergeCell ref="O10:S10"/>
    <mergeCell ref="F11:F23"/>
    <mergeCell ref="K11:L11"/>
  </mergeCells>
  <printOptions horizontalCentered="1"/>
  <pageMargins left="0" right="0" top="0.39370078740157483" bottom="0" header="0.31496062992125984" footer="0.15748031496062992"/>
  <pageSetup paperSize="9" scale="67" orientation="landscape" r:id="rId1"/>
  <headerFooter alignWithMargins="0"/>
  <rowBreaks count="1" manualBreakCount="1">
    <brk id="23" max="17"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D7749-9943-4E0A-9587-04A5C25B0FBF}">
  <sheetPr codeName="Sheet5" filterMode="1"/>
  <dimension ref="A2:J1140"/>
  <sheetViews>
    <sheetView topLeftCell="A977" workbookViewId="0">
      <selection activeCell="D3" sqref="D3:I1021"/>
    </sheetView>
  </sheetViews>
  <sheetFormatPr baseColWidth="10" defaultColWidth="9.1640625" defaultRowHeight="14"/>
  <cols>
    <col min="1" max="1" width="22.1640625" style="19" customWidth="1"/>
    <col min="2" max="2" width="9.1640625" style="19"/>
    <col min="3" max="3" width="16.5" style="19" customWidth="1"/>
    <col min="4" max="5" width="9.1640625" style="19"/>
    <col min="6" max="6" width="12.1640625" style="59" customWidth="1"/>
    <col min="7" max="7" width="13.1640625" style="19" customWidth="1"/>
    <col min="8" max="8" width="33.6640625" style="19" customWidth="1"/>
    <col min="9" max="9" width="12.1640625" style="19" customWidth="1"/>
    <col min="10" max="16384" width="9.1640625" style="19"/>
  </cols>
  <sheetData>
    <row r="2" spans="1:10" ht="34">
      <c r="B2" s="41" t="s">
        <v>34</v>
      </c>
      <c r="C2" s="42" t="s">
        <v>35</v>
      </c>
      <c r="D2" s="43" t="s">
        <v>36</v>
      </c>
      <c r="E2" s="43" t="s">
        <v>37</v>
      </c>
      <c r="F2" s="41" t="s">
        <v>133</v>
      </c>
      <c r="G2" s="44" t="s">
        <v>38</v>
      </c>
      <c r="H2" s="45" t="s">
        <v>39</v>
      </c>
      <c r="I2" s="41" t="s">
        <v>19</v>
      </c>
    </row>
    <row r="3" spans="1:10" ht="21" customHeight="1">
      <c r="A3" s="19" t="str">
        <f>B3&amp;C3&amp;D3&amp;E3&amp;I3&amp;F3</f>
        <v>11EG35AHDN219</v>
      </c>
      <c r="C3" s="79"/>
      <c r="D3" s="54">
        <v>1</v>
      </c>
      <c r="E3" s="48">
        <v>1</v>
      </c>
      <c r="F3" s="48" t="s">
        <v>894</v>
      </c>
      <c r="G3" s="89"/>
      <c r="H3" s="50"/>
      <c r="I3" s="48" t="s">
        <v>296</v>
      </c>
      <c r="J3" s="19" t="str">
        <f>B3&amp;C3&amp;D3&amp;E3&amp;I3</f>
        <v>11EG35</v>
      </c>
    </row>
    <row r="4" spans="1:10" ht="21" customHeight="1">
      <c r="A4" s="19" t="str">
        <f t="shared" ref="A4:A67" si="0">B4&amp;C4&amp;D4&amp;E4&amp;I4&amp;F4</f>
        <v>11EG35AHDN219</v>
      </c>
      <c r="C4" s="79"/>
      <c r="D4" s="54">
        <v>1</v>
      </c>
      <c r="E4" s="48">
        <v>1</v>
      </c>
      <c r="F4" s="48" t="s">
        <v>894</v>
      </c>
      <c r="G4" s="89"/>
      <c r="H4" s="50"/>
      <c r="I4" s="48" t="s">
        <v>296</v>
      </c>
      <c r="J4" s="19" t="str">
        <f t="shared" ref="J4:J67" si="1">B4&amp;C4&amp;D4&amp;E4&amp;I4</f>
        <v>11EG35</v>
      </c>
    </row>
    <row r="5" spans="1:10" ht="21" hidden="1" customHeight="1">
      <c r="A5" s="19" t="str">
        <f t="shared" si="0"/>
        <v>11EG35AHDN219</v>
      </c>
      <c r="C5" s="79"/>
      <c r="D5" s="54">
        <v>1</v>
      </c>
      <c r="E5" s="48">
        <v>1</v>
      </c>
      <c r="F5" s="48" t="s">
        <v>894</v>
      </c>
      <c r="G5" s="89"/>
      <c r="H5" s="50"/>
      <c r="I5" s="48" t="s">
        <v>296</v>
      </c>
      <c r="J5" s="19" t="str">
        <f t="shared" si="1"/>
        <v>11EG35</v>
      </c>
    </row>
    <row r="6" spans="1:10" ht="21" customHeight="1">
      <c r="A6" s="19" t="str">
        <f t="shared" si="0"/>
        <v>11EG35AHDN319</v>
      </c>
      <c r="C6" s="79"/>
      <c r="D6" s="54">
        <v>1</v>
      </c>
      <c r="E6" s="48">
        <v>1</v>
      </c>
      <c r="F6" s="48" t="s">
        <v>895</v>
      </c>
      <c r="G6" s="89"/>
      <c r="H6" s="50"/>
      <c r="I6" s="48" t="s">
        <v>296</v>
      </c>
      <c r="J6" s="19" t="str">
        <f t="shared" si="1"/>
        <v>11EG35</v>
      </c>
    </row>
    <row r="7" spans="1:10" ht="21" hidden="1" customHeight="1">
      <c r="A7" s="19" t="str">
        <f t="shared" si="0"/>
        <v>11EG35AHDN319</v>
      </c>
      <c r="C7" s="79"/>
      <c r="D7" s="54">
        <v>1</v>
      </c>
      <c r="E7" s="48">
        <v>1</v>
      </c>
      <c r="F7" s="48" t="s">
        <v>895</v>
      </c>
      <c r="G7" s="89"/>
      <c r="H7" s="50"/>
      <c r="I7" s="48" t="s">
        <v>296</v>
      </c>
      <c r="J7" s="19" t="str">
        <f t="shared" si="1"/>
        <v>11EG35</v>
      </c>
    </row>
    <row r="8" spans="1:10" ht="21" hidden="1" customHeight="1">
      <c r="A8" s="19" t="str">
        <f t="shared" si="0"/>
        <v>11EG35AHDN319</v>
      </c>
      <c r="C8" s="79"/>
      <c r="D8" s="54">
        <v>1</v>
      </c>
      <c r="E8" s="48">
        <v>1</v>
      </c>
      <c r="F8" s="48" t="s">
        <v>895</v>
      </c>
      <c r="G8" s="89"/>
      <c r="H8" s="50"/>
      <c r="I8" s="48" t="s">
        <v>296</v>
      </c>
      <c r="J8" s="19" t="str">
        <f t="shared" si="1"/>
        <v>11EG35</v>
      </c>
    </row>
    <row r="9" spans="1:10" ht="21" hidden="1" customHeight="1">
      <c r="A9" s="19" t="str">
        <f t="shared" si="0"/>
        <v>11EG35AHDN319</v>
      </c>
      <c r="C9" s="79"/>
      <c r="D9" s="54">
        <v>1</v>
      </c>
      <c r="E9" s="48">
        <v>1</v>
      </c>
      <c r="F9" s="48" t="s">
        <v>895</v>
      </c>
      <c r="G9" s="89"/>
      <c r="H9" s="50"/>
      <c r="I9" s="48" t="s">
        <v>296</v>
      </c>
      <c r="J9" s="19" t="str">
        <f t="shared" si="1"/>
        <v>11EG35</v>
      </c>
    </row>
    <row r="10" spans="1:10" ht="21" customHeight="1">
      <c r="A10" s="19" t="str">
        <f t="shared" si="0"/>
        <v>11EG35AHDN419</v>
      </c>
      <c r="C10" s="79"/>
      <c r="D10" s="54">
        <v>1</v>
      </c>
      <c r="E10" s="48">
        <v>1</v>
      </c>
      <c r="F10" s="48" t="s">
        <v>896</v>
      </c>
      <c r="G10" s="89"/>
      <c r="H10" s="50"/>
      <c r="I10" s="48" t="s">
        <v>296</v>
      </c>
      <c r="J10" s="19" t="str">
        <f t="shared" si="1"/>
        <v>11EG35</v>
      </c>
    </row>
    <row r="11" spans="1:10" ht="21" customHeight="1">
      <c r="A11" s="19" t="str">
        <f t="shared" si="0"/>
        <v>11EG35AHDN519</v>
      </c>
      <c r="C11" s="79"/>
      <c r="D11" s="54">
        <v>1</v>
      </c>
      <c r="E11" s="48">
        <v>1</v>
      </c>
      <c r="F11" s="48" t="s">
        <v>897</v>
      </c>
      <c r="G11" s="89"/>
      <c r="H11" s="50"/>
      <c r="I11" s="48" t="s">
        <v>296</v>
      </c>
      <c r="J11" s="19" t="str">
        <f t="shared" si="1"/>
        <v>11EG35</v>
      </c>
    </row>
    <row r="12" spans="1:10" ht="21" hidden="1" customHeight="1">
      <c r="A12" s="19" t="str">
        <f t="shared" si="0"/>
        <v>11EG35AHDN519</v>
      </c>
      <c r="C12" s="79"/>
      <c r="D12" s="54">
        <v>1</v>
      </c>
      <c r="E12" s="48">
        <v>1</v>
      </c>
      <c r="F12" s="48" t="s">
        <v>897</v>
      </c>
      <c r="G12" s="89"/>
      <c r="H12" s="50"/>
      <c r="I12" s="48" t="s">
        <v>296</v>
      </c>
      <c r="J12" s="19" t="str">
        <f t="shared" si="1"/>
        <v>11EG35</v>
      </c>
    </row>
    <row r="13" spans="1:10" ht="21" hidden="1" customHeight="1">
      <c r="A13" s="19" t="str">
        <f t="shared" si="0"/>
        <v>11EG35AHDN519</v>
      </c>
      <c r="C13" s="79"/>
      <c r="D13" s="54">
        <v>1</v>
      </c>
      <c r="E13" s="48">
        <v>1</v>
      </c>
      <c r="F13" s="48" t="s">
        <v>897</v>
      </c>
      <c r="G13" s="89"/>
      <c r="H13" s="50"/>
      <c r="I13" s="48" t="s">
        <v>296</v>
      </c>
      <c r="J13" s="19" t="str">
        <f t="shared" si="1"/>
        <v>11EG35</v>
      </c>
    </row>
    <row r="14" spans="1:10" ht="21" hidden="1" customHeight="1">
      <c r="A14" s="19" t="str">
        <f t="shared" si="0"/>
        <v>11EG35AHDN519</v>
      </c>
      <c r="C14" s="79"/>
      <c r="D14" s="54">
        <v>1</v>
      </c>
      <c r="E14" s="48">
        <v>1</v>
      </c>
      <c r="F14" s="48" t="s">
        <v>897</v>
      </c>
      <c r="G14" s="89"/>
      <c r="H14" s="50"/>
      <c r="I14" s="53" t="s">
        <v>296</v>
      </c>
      <c r="J14" s="19" t="str">
        <f t="shared" si="1"/>
        <v>11EG35</v>
      </c>
    </row>
    <row r="15" spans="1:10" ht="21" hidden="1" customHeight="1">
      <c r="A15" s="19" t="str">
        <f t="shared" si="0"/>
        <v>11EG35AHDN519</v>
      </c>
      <c r="C15" s="79"/>
      <c r="D15" s="54">
        <v>1</v>
      </c>
      <c r="E15" s="48">
        <v>1</v>
      </c>
      <c r="F15" s="48" t="s">
        <v>897</v>
      </c>
      <c r="G15" s="89"/>
      <c r="H15" s="50"/>
      <c r="I15" s="48" t="s">
        <v>296</v>
      </c>
      <c r="J15" s="19" t="str">
        <f t="shared" si="1"/>
        <v>11EG35</v>
      </c>
    </row>
    <row r="16" spans="1:10" ht="21" customHeight="1">
      <c r="A16" s="19" t="str">
        <f t="shared" si="0"/>
        <v>11EG35AHDN619</v>
      </c>
      <c r="C16" s="79"/>
      <c r="D16" s="54">
        <v>1</v>
      </c>
      <c r="E16" s="48">
        <v>1</v>
      </c>
      <c r="F16" s="48" t="s">
        <v>898</v>
      </c>
      <c r="G16" s="89"/>
      <c r="H16" s="50"/>
      <c r="I16" s="48" t="s">
        <v>296</v>
      </c>
      <c r="J16" s="19" t="str">
        <f t="shared" si="1"/>
        <v>11EG35</v>
      </c>
    </row>
    <row r="17" spans="1:10" ht="21" hidden="1" customHeight="1">
      <c r="A17" s="19" t="str">
        <f t="shared" si="0"/>
        <v>11EG35AHDN619</v>
      </c>
      <c r="C17" s="79"/>
      <c r="D17" s="54">
        <v>1</v>
      </c>
      <c r="E17" s="48">
        <v>1</v>
      </c>
      <c r="F17" s="48" t="s">
        <v>898</v>
      </c>
      <c r="G17" s="89"/>
      <c r="H17" s="50"/>
      <c r="I17" s="48" t="s">
        <v>296</v>
      </c>
      <c r="J17" s="19" t="str">
        <f t="shared" si="1"/>
        <v>11EG35</v>
      </c>
    </row>
    <row r="18" spans="1:10" ht="21" hidden="1" customHeight="1">
      <c r="A18" s="19" t="str">
        <f t="shared" si="0"/>
        <v>11EG35AHDN619</v>
      </c>
      <c r="C18" s="79"/>
      <c r="D18" s="54">
        <v>1</v>
      </c>
      <c r="E18" s="48">
        <v>1</v>
      </c>
      <c r="F18" s="48" t="s">
        <v>898</v>
      </c>
      <c r="G18" s="89"/>
      <c r="H18" s="50"/>
      <c r="I18" s="48" t="s">
        <v>296</v>
      </c>
      <c r="J18" s="19" t="str">
        <f t="shared" si="1"/>
        <v>11EG35</v>
      </c>
    </row>
    <row r="19" spans="1:10" ht="21" hidden="1" customHeight="1">
      <c r="A19" s="19" t="str">
        <f t="shared" si="0"/>
        <v>11EG35AHDN619</v>
      </c>
      <c r="C19" s="79"/>
      <c r="D19" s="54">
        <v>1</v>
      </c>
      <c r="E19" s="48">
        <v>1</v>
      </c>
      <c r="F19" s="48" t="s">
        <v>898</v>
      </c>
      <c r="G19" s="89"/>
      <c r="H19" s="50"/>
      <c r="I19" s="53" t="s">
        <v>296</v>
      </c>
      <c r="J19" s="19" t="str">
        <f t="shared" si="1"/>
        <v>11EG35</v>
      </c>
    </row>
    <row r="20" spans="1:10" ht="21" hidden="1" customHeight="1">
      <c r="A20" s="19" t="str">
        <f t="shared" si="0"/>
        <v>11EG35AHDN619</v>
      </c>
      <c r="C20" s="79"/>
      <c r="D20" s="54">
        <v>1</v>
      </c>
      <c r="E20" s="48">
        <v>1</v>
      </c>
      <c r="F20" s="48" t="s">
        <v>898</v>
      </c>
      <c r="G20" s="89"/>
      <c r="H20" s="50"/>
      <c r="I20" s="53" t="s">
        <v>296</v>
      </c>
      <c r="J20" s="19" t="str">
        <f t="shared" si="1"/>
        <v>11EG35</v>
      </c>
    </row>
    <row r="21" spans="1:10" ht="21" customHeight="1">
      <c r="A21" s="19" t="str">
        <f t="shared" si="0"/>
        <v>11EG35BHDN219</v>
      </c>
      <c r="C21" s="79"/>
      <c r="D21" s="54">
        <v>1</v>
      </c>
      <c r="E21" s="48">
        <v>1</v>
      </c>
      <c r="F21" s="48" t="s">
        <v>899</v>
      </c>
      <c r="G21" s="89"/>
      <c r="H21" s="50"/>
      <c r="I21" s="48" t="s">
        <v>296</v>
      </c>
      <c r="J21" s="19" t="str">
        <f t="shared" si="1"/>
        <v>11EG35</v>
      </c>
    </row>
    <row r="22" spans="1:10" ht="21" customHeight="1">
      <c r="A22" s="19" t="str">
        <f t="shared" si="0"/>
        <v>11EG35BHDN319</v>
      </c>
      <c r="C22" s="79"/>
      <c r="D22" s="54">
        <v>1</v>
      </c>
      <c r="E22" s="48">
        <v>1</v>
      </c>
      <c r="F22" s="48" t="s">
        <v>900</v>
      </c>
      <c r="G22" s="89"/>
      <c r="H22" s="50"/>
      <c r="I22" s="53" t="s">
        <v>296</v>
      </c>
      <c r="J22" s="19" t="str">
        <f t="shared" si="1"/>
        <v>11EG35</v>
      </c>
    </row>
    <row r="23" spans="1:10" ht="21" hidden="1" customHeight="1">
      <c r="A23" s="19" t="str">
        <f t="shared" si="0"/>
        <v>11EG35BHDN319</v>
      </c>
      <c r="C23" s="79"/>
      <c r="D23" s="54">
        <v>1</v>
      </c>
      <c r="E23" s="48">
        <v>1</v>
      </c>
      <c r="F23" s="48" t="s">
        <v>900</v>
      </c>
      <c r="G23" s="89"/>
      <c r="H23" s="50"/>
      <c r="I23" s="48" t="s">
        <v>296</v>
      </c>
      <c r="J23" s="19" t="str">
        <f t="shared" si="1"/>
        <v>11EG35</v>
      </c>
    </row>
    <row r="24" spans="1:10" ht="21" customHeight="1">
      <c r="A24" s="19" t="str">
        <f t="shared" si="0"/>
        <v>11EG35BHDN419</v>
      </c>
      <c r="C24" s="79"/>
      <c r="D24" s="54">
        <v>1</v>
      </c>
      <c r="E24" s="48">
        <v>1</v>
      </c>
      <c r="F24" s="48" t="s">
        <v>901</v>
      </c>
      <c r="G24" s="89"/>
      <c r="H24" s="50"/>
      <c r="I24" s="48" t="s">
        <v>296</v>
      </c>
      <c r="J24" s="19" t="str">
        <f t="shared" si="1"/>
        <v>11EG35</v>
      </c>
    </row>
    <row r="25" spans="1:10" ht="21" customHeight="1">
      <c r="A25" s="19" t="str">
        <f t="shared" si="0"/>
        <v>11EG35BHDN519</v>
      </c>
      <c r="C25" s="79"/>
      <c r="D25" s="54">
        <v>1</v>
      </c>
      <c r="E25" s="48">
        <v>1</v>
      </c>
      <c r="F25" s="48" t="s">
        <v>902</v>
      </c>
      <c r="G25" s="89"/>
      <c r="H25" s="50"/>
      <c r="I25" s="48" t="s">
        <v>296</v>
      </c>
      <c r="J25" s="19" t="str">
        <f t="shared" si="1"/>
        <v>11EG35</v>
      </c>
    </row>
    <row r="26" spans="1:10" ht="21" hidden="1" customHeight="1">
      <c r="A26" s="19" t="str">
        <f t="shared" si="0"/>
        <v>11EG35BHDN519</v>
      </c>
      <c r="C26" s="79"/>
      <c r="D26" s="54">
        <v>1</v>
      </c>
      <c r="E26" s="48">
        <v>1</v>
      </c>
      <c r="F26" s="48" t="s">
        <v>902</v>
      </c>
      <c r="G26" s="89"/>
      <c r="H26" s="50"/>
      <c r="I26" s="48" t="s">
        <v>296</v>
      </c>
      <c r="J26" s="19" t="str">
        <f t="shared" si="1"/>
        <v>11EG35</v>
      </c>
    </row>
    <row r="27" spans="1:10" ht="21" hidden="1" customHeight="1">
      <c r="A27" s="19" t="str">
        <f t="shared" si="0"/>
        <v>11EG35BHDN519</v>
      </c>
      <c r="C27" s="79"/>
      <c r="D27" s="54">
        <v>1</v>
      </c>
      <c r="E27" s="48">
        <v>1</v>
      </c>
      <c r="F27" s="48" t="s">
        <v>902</v>
      </c>
      <c r="G27" s="89"/>
      <c r="H27" s="50"/>
      <c r="I27" s="48" t="s">
        <v>296</v>
      </c>
      <c r="J27" s="19" t="str">
        <f t="shared" si="1"/>
        <v>11EG35</v>
      </c>
    </row>
    <row r="28" spans="1:10" ht="21" hidden="1" customHeight="1">
      <c r="A28" s="19" t="str">
        <f t="shared" si="0"/>
        <v>11EG35BHDN519</v>
      </c>
      <c r="C28" s="79"/>
      <c r="D28" s="54">
        <v>1</v>
      </c>
      <c r="E28" s="48">
        <v>1</v>
      </c>
      <c r="F28" s="48" t="s">
        <v>902</v>
      </c>
      <c r="G28" s="89"/>
      <c r="H28" s="50"/>
      <c r="I28" s="53" t="s">
        <v>296</v>
      </c>
      <c r="J28" s="19" t="str">
        <f t="shared" si="1"/>
        <v>11EG35</v>
      </c>
    </row>
    <row r="29" spans="1:10" ht="21" hidden="1" customHeight="1">
      <c r="A29" s="19" t="str">
        <f t="shared" si="0"/>
        <v>11EG35BHDN519</v>
      </c>
      <c r="C29" s="79"/>
      <c r="D29" s="54">
        <v>1</v>
      </c>
      <c r="E29" s="48">
        <v>1</v>
      </c>
      <c r="F29" s="48" t="s">
        <v>902</v>
      </c>
      <c r="G29" s="89"/>
      <c r="H29" s="50"/>
      <c r="I29" s="48" t="s">
        <v>296</v>
      </c>
      <c r="J29" s="19" t="str">
        <f t="shared" si="1"/>
        <v>11EG35</v>
      </c>
    </row>
    <row r="30" spans="1:10" ht="21" hidden="1" customHeight="1">
      <c r="A30" s="19" t="str">
        <f t="shared" si="0"/>
        <v>11EG35BHDN519</v>
      </c>
      <c r="C30" s="79"/>
      <c r="D30" s="54">
        <v>1</v>
      </c>
      <c r="E30" s="48">
        <v>1</v>
      </c>
      <c r="F30" s="48" t="s">
        <v>902</v>
      </c>
      <c r="G30" s="89"/>
      <c r="H30" s="50"/>
      <c r="I30" s="53" t="s">
        <v>296</v>
      </c>
      <c r="J30" s="19" t="str">
        <f t="shared" si="1"/>
        <v>11EG35</v>
      </c>
    </row>
    <row r="31" spans="1:10" ht="21" hidden="1" customHeight="1">
      <c r="A31" s="19" t="str">
        <f t="shared" si="0"/>
        <v>11EG35BHDN519</v>
      </c>
      <c r="C31" s="79"/>
      <c r="D31" s="54">
        <v>1</v>
      </c>
      <c r="E31" s="48">
        <v>1</v>
      </c>
      <c r="F31" s="48" t="s">
        <v>902</v>
      </c>
      <c r="G31" s="89"/>
      <c r="H31" s="50"/>
      <c r="I31" s="48" t="s">
        <v>296</v>
      </c>
      <c r="J31" s="19" t="str">
        <f t="shared" si="1"/>
        <v>11EG35</v>
      </c>
    </row>
    <row r="32" spans="1:10" ht="21" hidden="1" customHeight="1">
      <c r="A32" s="19" t="str">
        <f t="shared" si="0"/>
        <v>11EG35BHDN519</v>
      </c>
      <c r="C32" s="79"/>
      <c r="D32" s="54">
        <v>1</v>
      </c>
      <c r="E32" s="48">
        <v>1</v>
      </c>
      <c r="F32" s="48" t="s">
        <v>902</v>
      </c>
      <c r="G32" s="89"/>
      <c r="H32" s="50"/>
      <c r="I32" s="48" t="s">
        <v>296</v>
      </c>
      <c r="J32" s="19" t="str">
        <f t="shared" si="1"/>
        <v>11EG35</v>
      </c>
    </row>
    <row r="33" spans="1:10" ht="21" hidden="1" customHeight="1">
      <c r="A33" s="19" t="str">
        <f t="shared" si="0"/>
        <v>11EG35BHDN519</v>
      </c>
      <c r="C33" s="79"/>
      <c r="D33" s="54">
        <v>1</v>
      </c>
      <c r="E33" s="48">
        <v>1</v>
      </c>
      <c r="F33" s="48" t="s">
        <v>902</v>
      </c>
      <c r="G33" s="89"/>
      <c r="H33" s="50"/>
      <c r="I33" s="53" t="s">
        <v>296</v>
      </c>
      <c r="J33" s="19" t="str">
        <f t="shared" si="1"/>
        <v>11EG35</v>
      </c>
    </row>
    <row r="34" spans="1:10" ht="21" hidden="1" customHeight="1">
      <c r="A34" s="19" t="str">
        <f t="shared" si="0"/>
        <v>11EG35BHDN519</v>
      </c>
      <c r="C34" s="79"/>
      <c r="D34" s="54">
        <v>1</v>
      </c>
      <c r="E34" s="48">
        <v>1</v>
      </c>
      <c r="F34" s="48" t="s">
        <v>902</v>
      </c>
      <c r="G34" s="89"/>
      <c r="H34" s="50"/>
      <c r="I34" s="48" t="s">
        <v>296</v>
      </c>
      <c r="J34" s="19" t="str">
        <f t="shared" si="1"/>
        <v>11EG35</v>
      </c>
    </row>
    <row r="35" spans="1:10" ht="21" hidden="1" customHeight="1">
      <c r="A35" s="19" t="str">
        <f t="shared" si="0"/>
        <v>11EG35BHDN519</v>
      </c>
      <c r="C35" s="79"/>
      <c r="D35" s="54">
        <v>1</v>
      </c>
      <c r="E35" s="48">
        <v>1</v>
      </c>
      <c r="F35" s="48" t="s">
        <v>902</v>
      </c>
      <c r="G35" s="89"/>
      <c r="H35" s="50"/>
      <c r="I35" s="48" t="s">
        <v>296</v>
      </c>
      <c r="J35" s="19" t="str">
        <f t="shared" si="1"/>
        <v>11EG35</v>
      </c>
    </row>
    <row r="36" spans="1:10" ht="21" hidden="1" customHeight="1">
      <c r="A36" s="19" t="str">
        <f t="shared" si="0"/>
        <v>11EG35BHDN519</v>
      </c>
      <c r="C36" s="79"/>
      <c r="D36" s="54">
        <v>1</v>
      </c>
      <c r="E36" s="48">
        <v>1</v>
      </c>
      <c r="F36" s="48" t="s">
        <v>902</v>
      </c>
      <c r="G36" s="89"/>
      <c r="H36" s="50"/>
      <c r="I36" s="48" t="s">
        <v>296</v>
      </c>
      <c r="J36" s="19" t="str">
        <f t="shared" si="1"/>
        <v>11EG35</v>
      </c>
    </row>
    <row r="37" spans="1:10" ht="21" hidden="1" customHeight="1">
      <c r="A37" s="19" t="str">
        <f t="shared" si="0"/>
        <v>11EG35BHDN519</v>
      </c>
      <c r="C37" s="79"/>
      <c r="D37" s="54">
        <v>1</v>
      </c>
      <c r="E37" s="48">
        <v>1</v>
      </c>
      <c r="F37" s="48" t="s">
        <v>902</v>
      </c>
      <c r="G37" s="89"/>
      <c r="H37" s="50"/>
      <c r="I37" s="48" t="s">
        <v>296</v>
      </c>
      <c r="J37" s="19" t="str">
        <f t="shared" si="1"/>
        <v>11EG35</v>
      </c>
    </row>
    <row r="38" spans="1:10" ht="21" customHeight="1">
      <c r="A38" s="19" t="str">
        <f t="shared" si="0"/>
        <v>12EG35BHDN519</v>
      </c>
      <c r="C38" s="79"/>
      <c r="D38" s="54">
        <v>1</v>
      </c>
      <c r="E38" s="48">
        <v>2</v>
      </c>
      <c r="F38" s="48" t="s">
        <v>902</v>
      </c>
      <c r="G38" s="89"/>
      <c r="H38" s="50"/>
      <c r="I38" s="48" t="s">
        <v>296</v>
      </c>
      <c r="J38" s="19" t="str">
        <f t="shared" si="1"/>
        <v>12EG35</v>
      </c>
    </row>
    <row r="39" spans="1:10" ht="21" customHeight="1">
      <c r="A39" s="19" t="str">
        <f t="shared" si="0"/>
        <v>12EG35BHDN619</v>
      </c>
      <c r="C39" s="79"/>
      <c r="D39" s="54">
        <v>1</v>
      </c>
      <c r="E39" s="48">
        <v>2</v>
      </c>
      <c r="F39" s="48" t="s">
        <v>903</v>
      </c>
      <c r="G39" s="89"/>
      <c r="H39" s="50"/>
      <c r="I39" s="48" t="s">
        <v>296</v>
      </c>
      <c r="J39" s="19" t="str">
        <f t="shared" si="1"/>
        <v>12EG35</v>
      </c>
    </row>
    <row r="40" spans="1:10" ht="21" hidden="1" customHeight="1">
      <c r="A40" s="19" t="str">
        <f t="shared" si="0"/>
        <v>12EG35BHDN619</v>
      </c>
      <c r="C40" s="79"/>
      <c r="D40" s="54">
        <v>1</v>
      </c>
      <c r="E40" s="48">
        <v>2</v>
      </c>
      <c r="F40" s="48" t="s">
        <v>903</v>
      </c>
      <c r="G40" s="89"/>
      <c r="H40" s="50"/>
      <c r="I40" s="48" t="s">
        <v>296</v>
      </c>
      <c r="J40" s="19" t="str">
        <f t="shared" si="1"/>
        <v>12EG35</v>
      </c>
    </row>
    <row r="41" spans="1:10" ht="21" hidden="1" customHeight="1">
      <c r="A41" s="19" t="str">
        <f t="shared" si="0"/>
        <v>12EG35BHDN619</v>
      </c>
      <c r="C41" s="79"/>
      <c r="D41" s="54">
        <v>1</v>
      </c>
      <c r="E41" s="48">
        <v>2</v>
      </c>
      <c r="F41" s="48" t="s">
        <v>903</v>
      </c>
      <c r="G41" s="89"/>
      <c r="H41" s="50"/>
      <c r="I41" s="48" t="s">
        <v>296</v>
      </c>
      <c r="J41" s="19" t="str">
        <f t="shared" si="1"/>
        <v>12EG35</v>
      </c>
    </row>
    <row r="42" spans="1:10" ht="21" hidden="1" customHeight="1">
      <c r="A42" s="19" t="str">
        <f t="shared" si="0"/>
        <v>12EG35BHDN619</v>
      </c>
      <c r="C42" s="79"/>
      <c r="D42" s="54">
        <v>1</v>
      </c>
      <c r="E42" s="48">
        <v>2</v>
      </c>
      <c r="F42" s="48" t="s">
        <v>903</v>
      </c>
      <c r="G42" s="89"/>
      <c r="H42" s="50"/>
      <c r="I42" s="53" t="s">
        <v>296</v>
      </c>
      <c r="J42" s="19" t="str">
        <f t="shared" si="1"/>
        <v>12EG35</v>
      </c>
    </row>
    <row r="43" spans="1:10" ht="21" customHeight="1">
      <c r="A43" s="19" t="str">
        <f t="shared" si="0"/>
        <v>12EG35CHDN219</v>
      </c>
      <c r="C43" s="79"/>
      <c r="D43" s="54">
        <v>1</v>
      </c>
      <c r="E43" s="48">
        <v>2</v>
      </c>
      <c r="F43" s="48" t="s">
        <v>904</v>
      </c>
      <c r="G43" s="89"/>
      <c r="H43" s="50"/>
      <c r="I43" s="48" t="s">
        <v>296</v>
      </c>
      <c r="J43" s="19" t="str">
        <f t="shared" si="1"/>
        <v>12EG35</v>
      </c>
    </row>
    <row r="44" spans="1:10" ht="21" customHeight="1">
      <c r="A44" s="19" t="str">
        <f t="shared" si="0"/>
        <v>12EG35CHDN319</v>
      </c>
      <c r="C44" s="79"/>
      <c r="D44" s="54">
        <v>1</v>
      </c>
      <c r="E44" s="48">
        <v>2</v>
      </c>
      <c r="F44" s="48" t="s">
        <v>905</v>
      </c>
      <c r="G44" s="89"/>
      <c r="H44" s="50"/>
      <c r="I44" s="48" t="s">
        <v>296</v>
      </c>
      <c r="J44" s="19" t="str">
        <f t="shared" si="1"/>
        <v>12EG35</v>
      </c>
    </row>
    <row r="45" spans="1:10" ht="21" customHeight="1">
      <c r="A45" s="19" t="str">
        <f t="shared" si="0"/>
        <v>12EG35CHDN419</v>
      </c>
      <c r="C45" s="79"/>
      <c r="D45" s="54">
        <v>1</v>
      </c>
      <c r="E45" s="48">
        <v>2</v>
      </c>
      <c r="F45" s="48" t="s">
        <v>906</v>
      </c>
      <c r="G45" s="89"/>
      <c r="H45" s="50"/>
      <c r="I45" s="48" t="s">
        <v>296</v>
      </c>
      <c r="J45" s="19" t="str">
        <f t="shared" si="1"/>
        <v>12EG35</v>
      </c>
    </row>
    <row r="46" spans="1:10" ht="21" hidden="1" customHeight="1">
      <c r="A46" s="19" t="str">
        <f t="shared" si="0"/>
        <v>12EG35CHDN419</v>
      </c>
      <c r="C46" s="79"/>
      <c r="D46" s="54">
        <v>1</v>
      </c>
      <c r="E46" s="48">
        <v>2</v>
      </c>
      <c r="F46" s="48" t="s">
        <v>906</v>
      </c>
      <c r="G46" s="89"/>
      <c r="H46" s="50"/>
      <c r="I46" s="53" t="s">
        <v>296</v>
      </c>
      <c r="J46" s="19" t="str">
        <f t="shared" si="1"/>
        <v>12EG35</v>
      </c>
    </row>
    <row r="47" spans="1:10" ht="21" hidden="1" customHeight="1">
      <c r="A47" s="19" t="str">
        <f t="shared" si="0"/>
        <v>12EG35CHDN419</v>
      </c>
      <c r="C47" s="79"/>
      <c r="D47" s="54">
        <v>1</v>
      </c>
      <c r="E47" s="48">
        <v>2</v>
      </c>
      <c r="F47" s="48" t="s">
        <v>906</v>
      </c>
      <c r="G47" s="89"/>
      <c r="H47" s="50"/>
      <c r="I47" s="48" t="s">
        <v>296</v>
      </c>
      <c r="J47" s="19" t="str">
        <f t="shared" si="1"/>
        <v>12EG35</v>
      </c>
    </row>
    <row r="48" spans="1:10" ht="21" hidden="1" customHeight="1">
      <c r="A48" s="19" t="str">
        <f t="shared" si="0"/>
        <v>12EG35CHDN419</v>
      </c>
      <c r="C48" s="79"/>
      <c r="D48" s="54">
        <v>1</v>
      </c>
      <c r="E48" s="48">
        <v>2</v>
      </c>
      <c r="F48" s="48" t="s">
        <v>906</v>
      </c>
      <c r="G48" s="89"/>
      <c r="H48" s="50"/>
      <c r="I48" s="53" t="s">
        <v>296</v>
      </c>
      <c r="J48" s="19" t="str">
        <f t="shared" si="1"/>
        <v>12EG35</v>
      </c>
    </row>
    <row r="49" spans="1:10" ht="21" customHeight="1">
      <c r="A49" s="19" t="str">
        <f t="shared" si="0"/>
        <v>12EG35CHDN519</v>
      </c>
      <c r="C49" s="79"/>
      <c r="D49" s="54">
        <v>1</v>
      </c>
      <c r="E49" s="48">
        <v>2</v>
      </c>
      <c r="F49" s="48" t="s">
        <v>907</v>
      </c>
      <c r="G49" s="89"/>
      <c r="H49" s="50"/>
      <c r="I49" s="48" t="s">
        <v>296</v>
      </c>
      <c r="J49" s="19" t="str">
        <f t="shared" si="1"/>
        <v>12EG35</v>
      </c>
    </row>
    <row r="50" spans="1:10" ht="21" hidden="1" customHeight="1">
      <c r="A50" s="19" t="str">
        <f t="shared" si="0"/>
        <v>12EG35CHDN519</v>
      </c>
      <c r="C50" s="79"/>
      <c r="D50" s="54">
        <v>1</v>
      </c>
      <c r="E50" s="48">
        <v>2</v>
      </c>
      <c r="F50" s="48" t="s">
        <v>907</v>
      </c>
      <c r="G50" s="89"/>
      <c r="H50" s="50"/>
      <c r="I50" s="48" t="s">
        <v>296</v>
      </c>
      <c r="J50" s="19" t="str">
        <f t="shared" si="1"/>
        <v>12EG35</v>
      </c>
    </row>
    <row r="51" spans="1:10" ht="21" hidden="1" customHeight="1">
      <c r="A51" s="19" t="str">
        <f t="shared" si="0"/>
        <v>12EG35CHDN519</v>
      </c>
      <c r="C51" s="79"/>
      <c r="D51" s="54">
        <v>1</v>
      </c>
      <c r="E51" s="48">
        <v>2</v>
      </c>
      <c r="F51" s="48" t="s">
        <v>907</v>
      </c>
      <c r="G51" s="89"/>
      <c r="H51" s="50"/>
      <c r="I51" s="48" t="s">
        <v>296</v>
      </c>
      <c r="J51" s="19" t="str">
        <f t="shared" si="1"/>
        <v>12EG35</v>
      </c>
    </row>
    <row r="52" spans="1:10" ht="21" hidden="1" customHeight="1">
      <c r="A52" s="19" t="str">
        <f t="shared" si="0"/>
        <v>12EG35CHDN519</v>
      </c>
      <c r="C52" s="79"/>
      <c r="D52" s="54">
        <v>1</v>
      </c>
      <c r="E52" s="48">
        <v>2</v>
      </c>
      <c r="F52" s="48" t="s">
        <v>907</v>
      </c>
      <c r="G52" s="89"/>
      <c r="H52" s="50"/>
      <c r="I52" s="48" t="s">
        <v>296</v>
      </c>
      <c r="J52" s="19" t="str">
        <f t="shared" si="1"/>
        <v>12EG35</v>
      </c>
    </row>
    <row r="53" spans="1:10" ht="21" hidden="1" customHeight="1">
      <c r="A53" s="19" t="str">
        <f t="shared" si="0"/>
        <v>12EG35CHDN519</v>
      </c>
      <c r="C53" s="79"/>
      <c r="D53" s="54">
        <v>1</v>
      </c>
      <c r="E53" s="48">
        <v>2</v>
      </c>
      <c r="F53" s="48" t="s">
        <v>907</v>
      </c>
      <c r="G53" s="89"/>
      <c r="H53" s="50"/>
      <c r="I53" s="53" t="s">
        <v>296</v>
      </c>
      <c r="J53" s="19" t="str">
        <f t="shared" si="1"/>
        <v>12EG35</v>
      </c>
    </row>
    <row r="54" spans="1:10" ht="21" hidden="1" customHeight="1">
      <c r="A54" s="19" t="str">
        <f t="shared" si="0"/>
        <v>12EG35CHDN519</v>
      </c>
      <c r="C54" s="79"/>
      <c r="D54" s="54">
        <v>1</v>
      </c>
      <c r="E54" s="48">
        <v>2</v>
      </c>
      <c r="F54" s="48" t="s">
        <v>907</v>
      </c>
      <c r="G54" s="89"/>
      <c r="H54" s="50"/>
      <c r="I54" s="48" t="s">
        <v>296</v>
      </c>
      <c r="J54" s="19" t="str">
        <f t="shared" si="1"/>
        <v>12EG35</v>
      </c>
    </row>
    <row r="55" spans="1:10" ht="21" hidden="1" customHeight="1">
      <c r="A55" s="19" t="str">
        <f t="shared" si="0"/>
        <v>12EG35CHDN519</v>
      </c>
      <c r="C55" s="79"/>
      <c r="D55" s="54">
        <v>1</v>
      </c>
      <c r="E55" s="48">
        <v>2</v>
      </c>
      <c r="F55" s="48" t="s">
        <v>907</v>
      </c>
      <c r="G55" s="89"/>
      <c r="H55" s="50"/>
      <c r="I55" s="53" t="s">
        <v>296</v>
      </c>
      <c r="J55" s="19" t="str">
        <f t="shared" si="1"/>
        <v>12EG35</v>
      </c>
    </row>
    <row r="56" spans="1:10" ht="21" hidden="1" customHeight="1">
      <c r="A56" s="19" t="str">
        <f t="shared" si="0"/>
        <v>12EG35CHDN519</v>
      </c>
      <c r="C56" s="79"/>
      <c r="D56" s="54">
        <v>1</v>
      </c>
      <c r="E56" s="48">
        <v>2</v>
      </c>
      <c r="F56" s="48" t="s">
        <v>907</v>
      </c>
      <c r="G56" s="89"/>
      <c r="H56" s="50"/>
      <c r="I56" s="48" t="s">
        <v>296</v>
      </c>
      <c r="J56" s="19" t="str">
        <f t="shared" si="1"/>
        <v>12EG35</v>
      </c>
    </row>
    <row r="57" spans="1:10" ht="21" hidden="1" customHeight="1">
      <c r="A57" s="19" t="str">
        <f t="shared" si="0"/>
        <v>12EG35CHDN519</v>
      </c>
      <c r="C57" s="79"/>
      <c r="D57" s="54">
        <v>1</v>
      </c>
      <c r="E57" s="48">
        <v>2</v>
      </c>
      <c r="F57" s="48" t="s">
        <v>907</v>
      </c>
      <c r="G57" s="89"/>
      <c r="H57" s="50"/>
      <c r="I57" s="48" t="s">
        <v>296</v>
      </c>
      <c r="J57" s="19" t="str">
        <f t="shared" si="1"/>
        <v>12EG35</v>
      </c>
    </row>
    <row r="58" spans="1:10" ht="21" customHeight="1">
      <c r="A58" s="19" t="str">
        <f t="shared" si="0"/>
        <v>12EG35CHDN619</v>
      </c>
      <c r="C58" s="79"/>
      <c r="D58" s="54">
        <v>1</v>
      </c>
      <c r="E58" s="48">
        <v>2</v>
      </c>
      <c r="F58" s="48" t="s">
        <v>908</v>
      </c>
      <c r="G58" s="89"/>
      <c r="H58" s="50"/>
      <c r="I58" s="48" t="s">
        <v>296</v>
      </c>
      <c r="J58" s="19" t="str">
        <f t="shared" si="1"/>
        <v>12EG35</v>
      </c>
    </row>
    <row r="59" spans="1:10" ht="21" hidden="1" customHeight="1">
      <c r="A59" s="19" t="str">
        <f t="shared" si="0"/>
        <v>12EG35CHDN619</v>
      </c>
      <c r="C59" s="79"/>
      <c r="D59" s="54">
        <v>1</v>
      </c>
      <c r="E59" s="48">
        <v>2</v>
      </c>
      <c r="F59" s="48" t="s">
        <v>908</v>
      </c>
      <c r="G59" s="89"/>
      <c r="H59" s="50"/>
      <c r="I59" s="53" t="s">
        <v>296</v>
      </c>
      <c r="J59" s="19" t="str">
        <f t="shared" si="1"/>
        <v>12EG35</v>
      </c>
    </row>
    <row r="60" spans="1:10" ht="21" hidden="1" customHeight="1">
      <c r="A60" s="19" t="str">
        <f t="shared" si="0"/>
        <v>12EG35CHDN619</v>
      </c>
      <c r="C60" s="79"/>
      <c r="D60" s="54">
        <v>1</v>
      </c>
      <c r="E60" s="48">
        <v>2</v>
      </c>
      <c r="F60" s="48" t="s">
        <v>908</v>
      </c>
      <c r="G60" s="89"/>
      <c r="H60" s="50"/>
      <c r="I60" s="48" t="s">
        <v>296</v>
      </c>
      <c r="J60" s="19" t="str">
        <f t="shared" si="1"/>
        <v>12EG35</v>
      </c>
    </row>
    <row r="61" spans="1:10" ht="21" hidden="1" customHeight="1">
      <c r="A61" s="19" t="str">
        <f t="shared" si="0"/>
        <v>12EG35CHDN619</v>
      </c>
      <c r="C61" s="79"/>
      <c r="D61" s="54">
        <v>1</v>
      </c>
      <c r="E61" s="48">
        <v>2</v>
      </c>
      <c r="F61" s="48" t="s">
        <v>908</v>
      </c>
      <c r="G61" s="89"/>
      <c r="H61" s="50"/>
      <c r="I61" s="48" t="s">
        <v>296</v>
      </c>
      <c r="J61" s="19" t="str">
        <f t="shared" si="1"/>
        <v>12EG35</v>
      </c>
    </row>
    <row r="62" spans="1:10" ht="21" hidden="1" customHeight="1">
      <c r="A62" s="19" t="str">
        <f t="shared" si="0"/>
        <v>12EG35CHDN619</v>
      </c>
      <c r="C62" s="79"/>
      <c r="D62" s="54">
        <v>1</v>
      </c>
      <c r="E62" s="48">
        <v>2</v>
      </c>
      <c r="F62" s="48" t="s">
        <v>908</v>
      </c>
      <c r="G62" s="89"/>
      <c r="H62" s="50"/>
      <c r="I62" s="53" t="s">
        <v>296</v>
      </c>
      <c r="J62" s="19" t="str">
        <f t="shared" si="1"/>
        <v>12EG35</v>
      </c>
    </row>
    <row r="63" spans="1:10" ht="21" hidden="1" customHeight="1">
      <c r="A63" s="19" t="str">
        <f t="shared" si="0"/>
        <v>12EG35CHDN619</v>
      </c>
      <c r="C63" s="79"/>
      <c r="D63" s="54">
        <v>1</v>
      </c>
      <c r="E63" s="48">
        <v>2</v>
      </c>
      <c r="F63" s="48" t="s">
        <v>908</v>
      </c>
      <c r="G63" s="89"/>
      <c r="H63" s="50"/>
      <c r="I63" s="48" t="s">
        <v>296</v>
      </c>
      <c r="J63" s="19" t="str">
        <f t="shared" si="1"/>
        <v>12EG35</v>
      </c>
    </row>
    <row r="64" spans="1:10" ht="21" customHeight="1">
      <c r="A64" s="19" t="str">
        <f t="shared" si="0"/>
        <v>12EG35DHDN219</v>
      </c>
      <c r="C64" s="79"/>
      <c r="D64" s="54">
        <v>1</v>
      </c>
      <c r="E64" s="48">
        <v>2</v>
      </c>
      <c r="F64" s="48" t="s">
        <v>909</v>
      </c>
      <c r="G64" s="89"/>
      <c r="H64" s="50"/>
      <c r="I64" s="48" t="s">
        <v>296</v>
      </c>
      <c r="J64" s="19" t="str">
        <f t="shared" si="1"/>
        <v>12EG35</v>
      </c>
    </row>
    <row r="65" spans="1:10" ht="21" hidden="1" customHeight="1">
      <c r="A65" s="19" t="str">
        <f t="shared" si="0"/>
        <v>12EG35DHDN219</v>
      </c>
      <c r="C65" s="79"/>
      <c r="D65" s="54">
        <v>1</v>
      </c>
      <c r="E65" s="48">
        <v>2</v>
      </c>
      <c r="F65" s="48" t="s">
        <v>909</v>
      </c>
      <c r="G65" s="89"/>
      <c r="H65" s="50"/>
      <c r="I65" s="48" t="s">
        <v>296</v>
      </c>
      <c r="J65" s="19" t="str">
        <f t="shared" si="1"/>
        <v>12EG35</v>
      </c>
    </row>
    <row r="66" spans="1:10" ht="21" customHeight="1">
      <c r="A66" s="19" t="str">
        <f t="shared" si="0"/>
        <v>12EG35DHDN319</v>
      </c>
      <c r="C66" s="79"/>
      <c r="D66" s="54">
        <v>1</v>
      </c>
      <c r="E66" s="48">
        <v>2</v>
      </c>
      <c r="F66" s="48" t="s">
        <v>910</v>
      </c>
      <c r="G66" s="89"/>
      <c r="H66" s="50"/>
      <c r="I66" s="48" t="s">
        <v>296</v>
      </c>
      <c r="J66" s="19" t="str">
        <f t="shared" si="1"/>
        <v>12EG35</v>
      </c>
    </row>
    <row r="67" spans="1:10" ht="21" customHeight="1">
      <c r="A67" s="19" t="str">
        <f t="shared" si="0"/>
        <v>12EG35DHDN419</v>
      </c>
      <c r="C67" s="79"/>
      <c r="D67" s="54">
        <v>1</v>
      </c>
      <c r="E67" s="48">
        <v>2</v>
      </c>
      <c r="F67" s="48" t="s">
        <v>911</v>
      </c>
      <c r="G67" s="89"/>
      <c r="H67" s="50"/>
      <c r="I67" s="48" t="s">
        <v>296</v>
      </c>
      <c r="J67" s="19" t="str">
        <f t="shared" si="1"/>
        <v>12EG35</v>
      </c>
    </row>
    <row r="68" spans="1:10" ht="21" customHeight="1">
      <c r="A68" s="19" t="str">
        <f t="shared" ref="A68:A131" si="2">B68&amp;C68&amp;D68&amp;E68&amp;I68&amp;F68</f>
        <v>12EG35DHDN519</v>
      </c>
      <c r="C68" s="79"/>
      <c r="D68" s="54">
        <v>1</v>
      </c>
      <c r="E68" s="48">
        <v>2</v>
      </c>
      <c r="F68" s="48" t="s">
        <v>912</v>
      </c>
      <c r="G68" s="89"/>
      <c r="H68" s="50"/>
      <c r="I68" s="48" t="s">
        <v>296</v>
      </c>
      <c r="J68" s="19" t="str">
        <f t="shared" ref="J68:J131" si="3">B68&amp;C68&amp;D68&amp;E68&amp;I68</f>
        <v>12EG35</v>
      </c>
    </row>
    <row r="69" spans="1:10" ht="21" hidden="1" customHeight="1">
      <c r="A69" s="19" t="str">
        <f t="shared" si="2"/>
        <v>12EG35DHDN519</v>
      </c>
      <c r="C69" s="79"/>
      <c r="D69" s="54">
        <v>1</v>
      </c>
      <c r="E69" s="48">
        <v>2</v>
      </c>
      <c r="F69" s="48" t="s">
        <v>912</v>
      </c>
      <c r="G69" s="89"/>
      <c r="H69" s="50"/>
      <c r="I69" s="48" t="s">
        <v>296</v>
      </c>
      <c r="J69" s="19" t="str">
        <f t="shared" si="3"/>
        <v>12EG35</v>
      </c>
    </row>
    <row r="70" spans="1:10" ht="21" hidden="1" customHeight="1">
      <c r="A70" s="19" t="str">
        <f t="shared" si="2"/>
        <v>12EG35DHDN519</v>
      </c>
      <c r="C70" s="79"/>
      <c r="D70" s="54">
        <v>1</v>
      </c>
      <c r="E70" s="48">
        <v>2</v>
      </c>
      <c r="F70" s="58" t="s">
        <v>912</v>
      </c>
      <c r="G70" s="89"/>
      <c r="H70" s="50"/>
      <c r="I70" s="58" t="s">
        <v>296</v>
      </c>
      <c r="J70" s="19" t="str">
        <f t="shared" si="3"/>
        <v>12EG35</v>
      </c>
    </row>
    <row r="71" spans="1:10" ht="21" hidden="1" customHeight="1">
      <c r="A71" s="19" t="str">
        <f t="shared" si="2"/>
        <v>12EG35DHDN519</v>
      </c>
      <c r="C71" s="79"/>
      <c r="D71" s="54">
        <v>1</v>
      </c>
      <c r="E71" s="48">
        <v>2</v>
      </c>
      <c r="F71" s="48" t="s">
        <v>912</v>
      </c>
      <c r="G71" s="89"/>
      <c r="H71" s="50"/>
      <c r="I71" s="48" t="s">
        <v>296</v>
      </c>
      <c r="J71" s="19" t="str">
        <f t="shared" si="3"/>
        <v>12EG35</v>
      </c>
    </row>
    <row r="72" spans="1:10" ht="21" hidden="1" customHeight="1">
      <c r="A72" s="19" t="str">
        <f t="shared" si="2"/>
        <v>12EG35DHDN519</v>
      </c>
      <c r="C72" s="79"/>
      <c r="D72" s="54">
        <v>1</v>
      </c>
      <c r="E72" s="48">
        <v>2</v>
      </c>
      <c r="F72" s="48" t="s">
        <v>912</v>
      </c>
      <c r="G72" s="89"/>
      <c r="H72" s="50"/>
      <c r="I72" s="48" t="s">
        <v>296</v>
      </c>
      <c r="J72" s="19" t="str">
        <f t="shared" si="3"/>
        <v>12EG35</v>
      </c>
    </row>
    <row r="73" spans="1:10" ht="21" customHeight="1">
      <c r="A73" s="19" t="str">
        <f t="shared" si="2"/>
        <v>13EG35EHDN219</v>
      </c>
      <c r="C73" s="79"/>
      <c r="D73" s="54">
        <v>1</v>
      </c>
      <c r="E73" s="48">
        <v>3</v>
      </c>
      <c r="F73" s="48" t="s">
        <v>913</v>
      </c>
      <c r="G73" s="89"/>
      <c r="H73" s="50"/>
      <c r="I73" s="48" t="s">
        <v>296</v>
      </c>
      <c r="J73" s="19" t="str">
        <f t="shared" si="3"/>
        <v>13EG35</v>
      </c>
    </row>
    <row r="74" spans="1:10" ht="21" hidden="1" customHeight="1">
      <c r="A74" s="19" t="str">
        <f t="shared" si="2"/>
        <v>13EG35EHDN219</v>
      </c>
      <c r="C74" s="79"/>
      <c r="D74" s="54">
        <v>1</v>
      </c>
      <c r="E74" s="48">
        <v>3</v>
      </c>
      <c r="F74" s="48" t="s">
        <v>913</v>
      </c>
      <c r="G74" s="89"/>
      <c r="H74" s="50"/>
      <c r="I74" s="48" t="s">
        <v>296</v>
      </c>
      <c r="J74" s="19" t="str">
        <f t="shared" si="3"/>
        <v>13EG35</v>
      </c>
    </row>
    <row r="75" spans="1:10" ht="21" customHeight="1">
      <c r="A75" s="19" t="str">
        <f t="shared" si="2"/>
        <v>13EG35EHDN319</v>
      </c>
      <c r="C75" s="79"/>
      <c r="D75" s="54">
        <v>1</v>
      </c>
      <c r="E75" s="48">
        <v>3</v>
      </c>
      <c r="F75" s="48" t="s">
        <v>914</v>
      </c>
      <c r="G75" s="89"/>
      <c r="H75" s="50"/>
      <c r="I75" s="48" t="s">
        <v>296</v>
      </c>
      <c r="J75" s="19" t="str">
        <f t="shared" si="3"/>
        <v>13EG35</v>
      </c>
    </row>
    <row r="76" spans="1:10" ht="21" hidden="1" customHeight="1">
      <c r="A76" s="19" t="str">
        <f t="shared" si="2"/>
        <v>13EG35EHDN319</v>
      </c>
      <c r="C76" s="79"/>
      <c r="D76" s="54">
        <v>1</v>
      </c>
      <c r="E76" s="48">
        <v>3</v>
      </c>
      <c r="F76" s="48" t="s">
        <v>914</v>
      </c>
      <c r="G76" s="89"/>
      <c r="H76" s="50"/>
      <c r="I76" s="48" t="s">
        <v>296</v>
      </c>
      <c r="J76" s="19" t="str">
        <f t="shared" si="3"/>
        <v>13EG35</v>
      </c>
    </row>
    <row r="77" spans="1:10" ht="21" customHeight="1">
      <c r="A77" s="19" t="str">
        <f t="shared" si="2"/>
        <v>13EG35EHDN419</v>
      </c>
      <c r="C77" s="79"/>
      <c r="D77" s="54">
        <v>1</v>
      </c>
      <c r="E77" s="48">
        <v>3</v>
      </c>
      <c r="F77" s="48" t="s">
        <v>915</v>
      </c>
      <c r="G77" s="89"/>
      <c r="H77" s="50"/>
      <c r="I77" s="48" t="s">
        <v>296</v>
      </c>
      <c r="J77" s="19" t="str">
        <f t="shared" si="3"/>
        <v>13EG35</v>
      </c>
    </row>
    <row r="78" spans="1:10" ht="21" hidden="1" customHeight="1">
      <c r="A78" s="19" t="str">
        <f t="shared" si="2"/>
        <v>13EG35EHDN419</v>
      </c>
      <c r="C78" s="79"/>
      <c r="D78" s="54">
        <v>1</v>
      </c>
      <c r="E78" s="48">
        <v>3</v>
      </c>
      <c r="F78" s="48" t="s">
        <v>915</v>
      </c>
      <c r="G78" s="89"/>
      <c r="H78" s="50"/>
      <c r="I78" s="48" t="s">
        <v>296</v>
      </c>
      <c r="J78" s="19" t="str">
        <f t="shared" si="3"/>
        <v>13EG35</v>
      </c>
    </row>
    <row r="79" spans="1:10" ht="21" hidden="1" customHeight="1">
      <c r="A79" s="19" t="str">
        <f t="shared" si="2"/>
        <v>13EG35EHDN419</v>
      </c>
      <c r="C79" s="79"/>
      <c r="D79" s="54">
        <v>1</v>
      </c>
      <c r="E79" s="48">
        <v>3</v>
      </c>
      <c r="F79" s="48" t="s">
        <v>915</v>
      </c>
      <c r="G79" s="89"/>
      <c r="H79" s="50"/>
      <c r="I79" s="48" t="s">
        <v>296</v>
      </c>
      <c r="J79" s="19" t="str">
        <f t="shared" si="3"/>
        <v>13EG35</v>
      </c>
    </row>
    <row r="80" spans="1:10" ht="21" customHeight="1">
      <c r="A80" s="19" t="str">
        <f t="shared" si="2"/>
        <v>13EG35EHDN519</v>
      </c>
      <c r="C80" s="79"/>
      <c r="D80" s="54">
        <v>1</v>
      </c>
      <c r="E80" s="48">
        <v>3</v>
      </c>
      <c r="F80" s="48" t="s">
        <v>916</v>
      </c>
      <c r="G80" s="89"/>
      <c r="H80" s="50"/>
      <c r="I80" s="48" t="s">
        <v>296</v>
      </c>
      <c r="J80" s="19" t="str">
        <f t="shared" si="3"/>
        <v>13EG35</v>
      </c>
    </row>
    <row r="81" spans="1:10" ht="21" hidden="1" customHeight="1">
      <c r="A81" s="19" t="str">
        <f t="shared" si="2"/>
        <v>13EG35EHDN519</v>
      </c>
      <c r="C81" s="79"/>
      <c r="D81" s="54">
        <v>1</v>
      </c>
      <c r="E81" s="48">
        <v>3</v>
      </c>
      <c r="F81" s="48" t="s">
        <v>916</v>
      </c>
      <c r="G81" s="89"/>
      <c r="H81" s="50"/>
      <c r="I81" s="48" t="s">
        <v>296</v>
      </c>
      <c r="J81" s="19" t="str">
        <f t="shared" si="3"/>
        <v>13EG35</v>
      </c>
    </row>
    <row r="82" spans="1:10" ht="21" hidden="1" customHeight="1">
      <c r="A82" s="19" t="str">
        <f t="shared" si="2"/>
        <v>13EG35EHDN519</v>
      </c>
      <c r="C82" s="79"/>
      <c r="D82" s="54">
        <v>1</v>
      </c>
      <c r="E82" s="48">
        <v>3</v>
      </c>
      <c r="F82" s="48" t="s">
        <v>916</v>
      </c>
      <c r="G82" s="89"/>
      <c r="H82" s="50"/>
      <c r="I82" s="48" t="s">
        <v>296</v>
      </c>
      <c r="J82" s="19" t="str">
        <f t="shared" si="3"/>
        <v>13EG35</v>
      </c>
    </row>
    <row r="83" spans="1:10" ht="21" hidden="1" customHeight="1">
      <c r="A83" s="19" t="str">
        <f t="shared" si="2"/>
        <v>13EG35EHDN519</v>
      </c>
      <c r="C83" s="79"/>
      <c r="D83" s="54">
        <v>1</v>
      </c>
      <c r="E83" s="48">
        <v>3</v>
      </c>
      <c r="F83" s="48" t="s">
        <v>916</v>
      </c>
      <c r="G83" s="89"/>
      <c r="H83" s="50"/>
      <c r="I83" s="48" t="s">
        <v>296</v>
      </c>
      <c r="J83" s="19" t="str">
        <f t="shared" si="3"/>
        <v>13EG35</v>
      </c>
    </row>
    <row r="84" spans="1:10" ht="21" hidden="1" customHeight="1">
      <c r="A84" s="19" t="str">
        <f t="shared" si="2"/>
        <v>13EG35EHDN519</v>
      </c>
      <c r="C84" s="79"/>
      <c r="D84" s="54">
        <v>1</v>
      </c>
      <c r="E84" s="48">
        <v>3</v>
      </c>
      <c r="F84" s="48" t="s">
        <v>916</v>
      </c>
      <c r="G84" s="89"/>
      <c r="H84" s="50"/>
      <c r="I84" s="48" t="s">
        <v>296</v>
      </c>
      <c r="J84" s="19" t="str">
        <f t="shared" si="3"/>
        <v>13EG35</v>
      </c>
    </row>
    <row r="85" spans="1:10" ht="21" hidden="1" customHeight="1">
      <c r="A85" s="19" t="str">
        <f t="shared" si="2"/>
        <v>13EG35EHDN519</v>
      </c>
      <c r="C85" s="79"/>
      <c r="D85" s="54">
        <v>1</v>
      </c>
      <c r="E85" s="48">
        <v>3</v>
      </c>
      <c r="F85" s="48" t="s">
        <v>916</v>
      </c>
      <c r="G85" s="89"/>
      <c r="H85" s="50"/>
      <c r="I85" s="48" t="s">
        <v>296</v>
      </c>
      <c r="J85" s="19" t="str">
        <f t="shared" si="3"/>
        <v>13EG35</v>
      </c>
    </row>
    <row r="86" spans="1:10" ht="21" customHeight="1">
      <c r="A86" s="19" t="str">
        <f t="shared" si="2"/>
        <v>13EG35EHDN619</v>
      </c>
      <c r="C86" s="79"/>
      <c r="D86" s="54">
        <v>1</v>
      </c>
      <c r="E86" s="48">
        <v>3</v>
      </c>
      <c r="F86" s="48" t="s">
        <v>917</v>
      </c>
      <c r="G86" s="89"/>
      <c r="H86" s="50"/>
      <c r="I86" s="48" t="s">
        <v>296</v>
      </c>
      <c r="J86" s="19" t="str">
        <f t="shared" si="3"/>
        <v>13EG35</v>
      </c>
    </row>
    <row r="87" spans="1:10" ht="21" hidden="1" customHeight="1">
      <c r="A87" s="19" t="str">
        <f t="shared" si="2"/>
        <v>13EG35EHDN619</v>
      </c>
      <c r="C87" s="79"/>
      <c r="D87" s="54">
        <v>1</v>
      </c>
      <c r="E87" s="48">
        <v>3</v>
      </c>
      <c r="F87" s="48" t="s">
        <v>917</v>
      </c>
      <c r="G87" s="89"/>
      <c r="H87" s="50"/>
      <c r="I87" s="53" t="s">
        <v>296</v>
      </c>
      <c r="J87" s="19" t="str">
        <f t="shared" si="3"/>
        <v>13EG35</v>
      </c>
    </row>
    <row r="88" spans="1:10" ht="21" hidden="1" customHeight="1">
      <c r="A88" s="19" t="str">
        <f t="shared" si="2"/>
        <v>13EG35EHDN619</v>
      </c>
      <c r="C88" s="79"/>
      <c r="D88" s="54">
        <v>1</v>
      </c>
      <c r="E88" s="48">
        <v>3</v>
      </c>
      <c r="F88" s="48" t="s">
        <v>917</v>
      </c>
      <c r="G88" s="89"/>
      <c r="H88" s="50"/>
      <c r="I88" s="48" t="s">
        <v>296</v>
      </c>
      <c r="J88" s="19" t="str">
        <f t="shared" si="3"/>
        <v>13EG35</v>
      </c>
    </row>
    <row r="89" spans="1:10" ht="21" customHeight="1">
      <c r="A89" s="19" t="str">
        <f t="shared" si="2"/>
        <v>13EG35FHDN219</v>
      </c>
      <c r="C89" s="79"/>
      <c r="D89" s="54">
        <v>1</v>
      </c>
      <c r="E89" s="48">
        <v>3</v>
      </c>
      <c r="F89" s="48" t="s">
        <v>918</v>
      </c>
      <c r="G89" s="89"/>
      <c r="H89" s="50"/>
      <c r="I89" s="48" t="s">
        <v>296</v>
      </c>
      <c r="J89" s="19" t="str">
        <f t="shared" si="3"/>
        <v>13EG35</v>
      </c>
    </row>
    <row r="90" spans="1:10" ht="21" hidden="1" customHeight="1">
      <c r="A90" s="19" t="str">
        <f t="shared" si="2"/>
        <v>13EG35FHDN219</v>
      </c>
      <c r="C90" s="79"/>
      <c r="D90" s="54">
        <v>1</v>
      </c>
      <c r="E90" s="48">
        <v>3</v>
      </c>
      <c r="F90" s="48" t="s">
        <v>918</v>
      </c>
      <c r="G90" s="89"/>
      <c r="H90" s="50"/>
      <c r="I90" s="48" t="s">
        <v>296</v>
      </c>
      <c r="J90" s="19" t="str">
        <f t="shared" si="3"/>
        <v>13EG35</v>
      </c>
    </row>
    <row r="91" spans="1:10" ht="21" hidden="1" customHeight="1">
      <c r="A91" s="19" t="str">
        <f t="shared" si="2"/>
        <v>13EG35FHDN219</v>
      </c>
      <c r="C91" s="79"/>
      <c r="D91" s="54">
        <v>1</v>
      </c>
      <c r="E91" s="48">
        <v>3</v>
      </c>
      <c r="F91" s="48" t="s">
        <v>918</v>
      </c>
      <c r="G91" s="89"/>
      <c r="H91" s="50"/>
      <c r="I91" s="48" t="s">
        <v>296</v>
      </c>
      <c r="J91" s="19" t="str">
        <f t="shared" si="3"/>
        <v>13EG35</v>
      </c>
    </row>
    <row r="92" spans="1:10" ht="21" hidden="1" customHeight="1">
      <c r="A92" s="19" t="str">
        <f t="shared" si="2"/>
        <v>13EG35FHDN219</v>
      </c>
      <c r="C92" s="79"/>
      <c r="D92" s="54">
        <v>1</v>
      </c>
      <c r="E92" s="48">
        <v>3</v>
      </c>
      <c r="F92" s="48" t="s">
        <v>918</v>
      </c>
      <c r="G92" s="89"/>
      <c r="H92" s="50"/>
      <c r="I92" s="53" t="s">
        <v>296</v>
      </c>
      <c r="J92" s="19" t="str">
        <f t="shared" si="3"/>
        <v>13EG35</v>
      </c>
    </row>
    <row r="93" spans="1:10" ht="21" hidden="1" customHeight="1">
      <c r="A93" s="19" t="str">
        <f t="shared" si="2"/>
        <v>13EG35FHDN219</v>
      </c>
      <c r="C93" s="79"/>
      <c r="D93" s="54">
        <v>1</v>
      </c>
      <c r="E93" s="48">
        <v>3</v>
      </c>
      <c r="F93" s="48" t="s">
        <v>918</v>
      </c>
      <c r="G93" s="89"/>
      <c r="H93" s="50"/>
      <c r="I93" s="48" t="s">
        <v>296</v>
      </c>
      <c r="J93" s="19" t="str">
        <f t="shared" si="3"/>
        <v>13EG35</v>
      </c>
    </row>
    <row r="94" spans="1:10" ht="21" customHeight="1">
      <c r="A94" s="19" t="str">
        <f t="shared" si="2"/>
        <v>13EG35FHDN319</v>
      </c>
      <c r="C94" s="79"/>
      <c r="D94" s="54">
        <v>1</v>
      </c>
      <c r="E94" s="48">
        <v>3</v>
      </c>
      <c r="F94" s="48" t="s">
        <v>919</v>
      </c>
      <c r="G94" s="89"/>
      <c r="H94" s="50"/>
      <c r="I94" s="48" t="s">
        <v>296</v>
      </c>
      <c r="J94" s="19" t="str">
        <f t="shared" si="3"/>
        <v>13EG35</v>
      </c>
    </row>
    <row r="95" spans="1:10" ht="21" hidden="1" customHeight="1">
      <c r="A95" s="19" t="str">
        <f t="shared" si="2"/>
        <v>13EG35FHDN319</v>
      </c>
      <c r="C95" s="79"/>
      <c r="D95" s="54">
        <v>1</v>
      </c>
      <c r="E95" s="48">
        <v>3</v>
      </c>
      <c r="F95" s="48" t="s">
        <v>919</v>
      </c>
      <c r="G95" s="89"/>
      <c r="H95" s="50"/>
      <c r="I95" s="48" t="s">
        <v>296</v>
      </c>
      <c r="J95" s="19" t="str">
        <f t="shared" si="3"/>
        <v>13EG35</v>
      </c>
    </row>
    <row r="96" spans="1:10" ht="21" hidden="1" customHeight="1">
      <c r="A96" s="19" t="str">
        <f t="shared" si="2"/>
        <v>13EG35FHDN319</v>
      </c>
      <c r="C96" s="79"/>
      <c r="D96" s="54">
        <v>1</v>
      </c>
      <c r="E96" s="48">
        <v>3</v>
      </c>
      <c r="F96" s="48" t="s">
        <v>919</v>
      </c>
      <c r="G96" s="89"/>
      <c r="H96" s="50"/>
      <c r="I96" s="48" t="s">
        <v>296</v>
      </c>
      <c r="J96" s="19" t="str">
        <f t="shared" si="3"/>
        <v>13EG35</v>
      </c>
    </row>
    <row r="97" spans="1:10" ht="21" hidden="1" customHeight="1">
      <c r="A97" s="19" t="str">
        <f t="shared" si="2"/>
        <v>13EG35FHDN319</v>
      </c>
      <c r="C97" s="79"/>
      <c r="D97" s="54">
        <v>1</v>
      </c>
      <c r="E97" s="48">
        <v>3</v>
      </c>
      <c r="F97" s="48" t="s">
        <v>919</v>
      </c>
      <c r="G97" s="89"/>
      <c r="H97" s="50"/>
      <c r="I97" s="48" t="s">
        <v>296</v>
      </c>
      <c r="J97" s="19" t="str">
        <f t="shared" si="3"/>
        <v>13EG35</v>
      </c>
    </row>
    <row r="98" spans="1:10" ht="21" hidden="1" customHeight="1">
      <c r="A98" s="19" t="str">
        <f t="shared" si="2"/>
        <v>13EG35FHDN319</v>
      </c>
      <c r="C98" s="79"/>
      <c r="D98" s="54">
        <v>1</v>
      </c>
      <c r="E98" s="48">
        <v>3</v>
      </c>
      <c r="F98" s="48" t="s">
        <v>919</v>
      </c>
      <c r="G98" s="89"/>
      <c r="H98" s="50"/>
      <c r="I98" s="48" t="s">
        <v>296</v>
      </c>
      <c r="J98" s="19" t="str">
        <f t="shared" si="3"/>
        <v>13EG35</v>
      </c>
    </row>
    <row r="99" spans="1:10" ht="21" hidden="1" customHeight="1">
      <c r="A99" s="19" t="str">
        <f t="shared" si="2"/>
        <v>13EG35FHDN319</v>
      </c>
      <c r="C99" s="79"/>
      <c r="D99" s="54">
        <v>1</v>
      </c>
      <c r="E99" s="48">
        <v>3</v>
      </c>
      <c r="F99" s="48" t="s">
        <v>919</v>
      </c>
      <c r="G99" s="89"/>
      <c r="H99" s="50"/>
      <c r="I99" s="48" t="s">
        <v>296</v>
      </c>
      <c r="J99" s="19" t="str">
        <f t="shared" si="3"/>
        <v>13EG35</v>
      </c>
    </row>
    <row r="100" spans="1:10" ht="21" hidden="1" customHeight="1">
      <c r="A100" s="19" t="str">
        <f t="shared" si="2"/>
        <v>13EG35FHDN319</v>
      </c>
      <c r="C100" s="79"/>
      <c r="D100" s="54">
        <v>1</v>
      </c>
      <c r="E100" s="48">
        <v>3</v>
      </c>
      <c r="F100" s="48" t="s">
        <v>919</v>
      </c>
      <c r="G100" s="89"/>
      <c r="H100" s="50"/>
      <c r="I100" s="48" t="s">
        <v>296</v>
      </c>
      <c r="J100" s="19" t="str">
        <f t="shared" si="3"/>
        <v>13EG35</v>
      </c>
    </row>
    <row r="101" spans="1:10" ht="21" hidden="1" customHeight="1">
      <c r="A101" s="19" t="str">
        <f t="shared" si="2"/>
        <v>13EG35FHDN319</v>
      </c>
      <c r="C101" s="79"/>
      <c r="D101" s="54">
        <v>1</v>
      </c>
      <c r="E101" s="48">
        <v>3</v>
      </c>
      <c r="F101" s="48" t="s">
        <v>919</v>
      </c>
      <c r="G101" s="89"/>
      <c r="H101" s="50"/>
      <c r="I101" s="48" t="s">
        <v>296</v>
      </c>
      <c r="J101" s="19" t="str">
        <f t="shared" si="3"/>
        <v>13EG35</v>
      </c>
    </row>
    <row r="102" spans="1:10" ht="21" hidden="1" customHeight="1">
      <c r="A102" s="19" t="str">
        <f t="shared" si="2"/>
        <v>13EG35FHDN319</v>
      </c>
      <c r="C102" s="79"/>
      <c r="D102" s="54">
        <v>1</v>
      </c>
      <c r="E102" s="48">
        <v>3</v>
      </c>
      <c r="F102" s="46" t="s">
        <v>919</v>
      </c>
      <c r="G102" s="89"/>
      <c r="H102" s="50"/>
      <c r="I102" s="46" t="s">
        <v>296</v>
      </c>
      <c r="J102" s="19" t="str">
        <f t="shared" si="3"/>
        <v>13EG35</v>
      </c>
    </row>
    <row r="103" spans="1:10" ht="21" hidden="1" customHeight="1">
      <c r="A103" s="19" t="str">
        <f t="shared" si="2"/>
        <v>13EG35FHDN319</v>
      </c>
      <c r="C103" s="79"/>
      <c r="D103" s="54">
        <v>1</v>
      </c>
      <c r="E103" s="48">
        <v>3</v>
      </c>
      <c r="F103" s="48" t="s">
        <v>919</v>
      </c>
      <c r="G103" s="89"/>
      <c r="H103" s="50"/>
      <c r="I103" s="48" t="s">
        <v>296</v>
      </c>
      <c r="J103" s="19" t="str">
        <f t="shared" si="3"/>
        <v>13EG35</v>
      </c>
    </row>
    <row r="104" spans="1:10" ht="21" hidden="1" customHeight="1">
      <c r="A104" s="19" t="str">
        <f t="shared" si="2"/>
        <v>13EG35FHDN319</v>
      </c>
      <c r="C104" s="79"/>
      <c r="D104" s="54">
        <v>1</v>
      </c>
      <c r="E104" s="48">
        <v>3</v>
      </c>
      <c r="F104" s="58" t="s">
        <v>919</v>
      </c>
      <c r="G104" s="89"/>
      <c r="H104" s="50"/>
      <c r="I104" s="58" t="s">
        <v>296</v>
      </c>
      <c r="J104" s="19" t="str">
        <f t="shared" si="3"/>
        <v>13EG35</v>
      </c>
    </row>
    <row r="105" spans="1:10" ht="21" hidden="1" customHeight="1">
      <c r="A105" s="19" t="str">
        <f t="shared" si="2"/>
        <v>13EG35FHDN319</v>
      </c>
      <c r="C105" s="79"/>
      <c r="D105" s="54">
        <v>1</v>
      </c>
      <c r="E105" s="48">
        <v>3</v>
      </c>
      <c r="F105" s="51" t="s">
        <v>919</v>
      </c>
      <c r="G105" s="89"/>
      <c r="H105" s="50"/>
      <c r="I105" s="52" t="s">
        <v>296</v>
      </c>
      <c r="J105" s="19" t="str">
        <f t="shared" si="3"/>
        <v>13EG35</v>
      </c>
    </row>
    <row r="106" spans="1:10" ht="21" customHeight="1">
      <c r="A106" s="19" t="str">
        <f t="shared" si="2"/>
        <v>14EG35FHDN319</v>
      </c>
      <c r="C106" s="79"/>
      <c r="D106" s="54">
        <v>1</v>
      </c>
      <c r="E106" s="48">
        <v>4</v>
      </c>
      <c r="F106" s="46" t="s">
        <v>919</v>
      </c>
      <c r="G106" s="89"/>
      <c r="H106" s="50"/>
      <c r="I106" s="46" t="s">
        <v>296</v>
      </c>
      <c r="J106" s="19" t="str">
        <f t="shared" si="3"/>
        <v>14EG35</v>
      </c>
    </row>
    <row r="107" spans="1:10" ht="21" hidden="1" customHeight="1">
      <c r="A107" s="19" t="str">
        <f t="shared" si="2"/>
        <v>14EG35FHDN319</v>
      </c>
      <c r="C107" s="79"/>
      <c r="D107" s="54">
        <v>1</v>
      </c>
      <c r="E107" s="48">
        <v>4</v>
      </c>
      <c r="F107" s="51" t="s">
        <v>919</v>
      </c>
      <c r="G107" s="89"/>
      <c r="H107" s="50"/>
      <c r="I107" s="53" t="s">
        <v>296</v>
      </c>
      <c r="J107" s="19" t="str">
        <f t="shared" si="3"/>
        <v>14EG35</v>
      </c>
    </row>
    <row r="108" spans="1:10" ht="21" hidden="1" customHeight="1">
      <c r="A108" s="19" t="str">
        <f t="shared" si="2"/>
        <v>14EG35FHDN319</v>
      </c>
      <c r="C108" s="79"/>
      <c r="D108" s="54">
        <v>1</v>
      </c>
      <c r="E108" s="48">
        <v>4</v>
      </c>
      <c r="F108" s="51" t="s">
        <v>919</v>
      </c>
      <c r="G108" s="89"/>
      <c r="H108" s="50"/>
      <c r="I108" s="52" t="s">
        <v>296</v>
      </c>
      <c r="J108" s="19" t="str">
        <f t="shared" si="3"/>
        <v>14EG35</v>
      </c>
    </row>
    <row r="109" spans="1:10" ht="21" hidden="1" customHeight="1">
      <c r="A109" s="19" t="str">
        <f t="shared" si="2"/>
        <v>14EG35FHDN319</v>
      </c>
      <c r="C109" s="79"/>
      <c r="D109" s="54">
        <v>1</v>
      </c>
      <c r="E109" s="48">
        <v>4</v>
      </c>
      <c r="F109" s="51" t="s">
        <v>919</v>
      </c>
      <c r="G109" s="89"/>
      <c r="H109" s="50"/>
      <c r="I109" s="52" t="s">
        <v>296</v>
      </c>
      <c r="J109" s="19" t="str">
        <f t="shared" si="3"/>
        <v>14EG35</v>
      </c>
    </row>
    <row r="110" spans="1:10" ht="21" hidden="1" customHeight="1">
      <c r="A110" s="19" t="str">
        <f t="shared" si="2"/>
        <v>14EG35FHDN319</v>
      </c>
      <c r="C110" s="79"/>
      <c r="D110" s="54">
        <v>1</v>
      </c>
      <c r="E110" s="48">
        <v>4</v>
      </c>
      <c r="F110" s="46" t="s">
        <v>919</v>
      </c>
      <c r="G110" s="89"/>
      <c r="H110" s="50"/>
      <c r="I110" s="53" t="s">
        <v>296</v>
      </c>
      <c r="J110" s="19" t="str">
        <f t="shared" si="3"/>
        <v>14EG35</v>
      </c>
    </row>
    <row r="111" spans="1:10" ht="21" hidden="1" customHeight="1">
      <c r="A111" s="19" t="str">
        <f t="shared" si="2"/>
        <v>14EG35FHDN319</v>
      </c>
      <c r="C111" s="79"/>
      <c r="D111" s="54">
        <v>1</v>
      </c>
      <c r="E111" s="48">
        <v>4</v>
      </c>
      <c r="F111" s="51" t="s">
        <v>919</v>
      </c>
      <c r="G111" s="89"/>
      <c r="H111" s="50"/>
      <c r="I111" s="52" t="s">
        <v>296</v>
      </c>
      <c r="J111" s="19" t="str">
        <f t="shared" si="3"/>
        <v>14EG35</v>
      </c>
    </row>
    <row r="112" spans="1:10" ht="21" hidden="1" customHeight="1">
      <c r="A112" s="19" t="str">
        <f t="shared" si="2"/>
        <v>14EG35FHDN319</v>
      </c>
      <c r="C112" s="79"/>
      <c r="D112" s="54">
        <v>1</v>
      </c>
      <c r="E112" s="48">
        <v>4</v>
      </c>
      <c r="F112" s="46" t="s">
        <v>919</v>
      </c>
      <c r="G112" s="89"/>
      <c r="H112" s="50"/>
      <c r="I112" s="46" t="s">
        <v>296</v>
      </c>
      <c r="J112" s="19" t="str">
        <f t="shared" si="3"/>
        <v>14EG35</v>
      </c>
    </row>
    <row r="113" spans="1:10" ht="21" hidden="1" customHeight="1">
      <c r="A113" s="19" t="str">
        <f t="shared" si="2"/>
        <v>14EG35FHDN319</v>
      </c>
      <c r="C113" s="79"/>
      <c r="D113" s="54">
        <v>1</v>
      </c>
      <c r="E113" s="48">
        <v>4</v>
      </c>
      <c r="F113" s="46" t="s">
        <v>919</v>
      </c>
      <c r="G113" s="89"/>
      <c r="H113" s="50"/>
      <c r="I113" s="46" t="s">
        <v>296</v>
      </c>
      <c r="J113" s="19" t="str">
        <f t="shared" si="3"/>
        <v>14EG35</v>
      </c>
    </row>
    <row r="114" spans="1:10" ht="21" hidden="1" customHeight="1">
      <c r="A114" s="19" t="str">
        <f t="shared" si="2"/>
        <v>14EG35FHDN319</v>
      </c>
      <c r="C114" s="79"/>
      <c r="D114" s="54">
        <v>1</v>
      </c>
      <c r="E114" s="48">
        <v>4</v>
      </c>
      <c r="F114" s="46" t="s">
        <v>919</v>
      </c>
      <c r="G114" s="89"/>
      <c r="H114" s="50"/>
      <c r="I114" s="46" t="s">
        <v>296</v>
      </c>
      <c r="J114" s="19" t="str">
        <f t="shared" si="3"/>
        <v>14EG35</v>
      </c>
    </row>
    <row r="115" spans="1:10" ht="21" hidden="1" customHeight="1">
      <c r="A115" s="19" t="str">
        <f t="shared" si="2"/>
        <v>14EG35FHDN319</v>
      </c>
      <c r="C115" s="79"/>
      <c r="D115" s="54">
        <v>1</v>
      </c>
      <c r="E115" s="48">
        <v>4</v>
      </c>
      <c r="F115" s="51" t="s">
        <v>919</v>
      </c>
      <c r="G115" s="89"/>
      <c r="H115" s="50"/>
      <c r="I115" s="52" t="s">
        <v>296</v>
      </c>
      <c r="J115" s="19" t="str">
        <f t="shared" si="3"/>
        <v>14EG35</v>
      </c>
    </row>
    <row r="116" spans="1:10" ht="21" hidden="1" customHeight="1">
      <c r="A116" s="19" t="str">
        <f t="shared" si="2"/>
        <v>14EG35FHDN319</v>
      </c>
      <c r="C116" s="79"/>
      <c r="D116" s="54">
        <v>1</v>
      </c>
      <c r="E116" s="48">
        <v>4</v>
      </c>
      <c r="F116" s="46" t="s">
        <v>919</v>
      </c>
      <c r="G116" s="89"/>
      <c r="H116" s="50"/>
      <c r="I116" s="46" t="s">
        <v>296</v>
      </c>
      <c r="J116" s="19" t="str">
        <f t="shared" si="3"/>
        <v>14EG35</v>
      </c>
    </row>
    <row r="117" spans="1:10" ht="21" hidden="1" customHeight="1">
      <c r="A117" s="19" t="str">
        <f t="shared" si="2"/>
        <v>14EG35FHDN319</v>
      </c>
      <c r="C117" s="79"/>
      <c r="D117" s="54">
        <v>1</v>
      </c>
      <c r="E117" s="48">
        <v>4</v>
      </c>
      <c r="F117" s="46" t="s">
        <v>919</v>
      </c>
      <c r="G117" s="89"/>
      <c r="H117" s="50"/>
      <c r="I117" s="53" t="s">
        <v>296</v>
      </c>
      <c r="J117" s="19" t="str">
        <f t="shared" si="3"/>
        <v>14EG35</v>
      </c>
    </row>
    <row r="118" spans="1:10" ht="21" hidden="1" customHeight="1">
      <c r="A118" s="19" t="str">
        <f t="shared" si="2"/>
        <v>14EG35FHDN319</v>
      </c>
      <c r="C118" s="79"/>
      <c r="D118" s="54">
        <v>1</v>
      </c>
      <c r="E118" s="48">
        <v>4</v>
      </c>
      <c r="F118" s="58" t="s">
        <v>919</v>
      </c>
      <c r="G118" s="89"/>
      <c r="H118" s="50"/>
      <c r="I118" s="58" t="s">
        <v>296</v>
      </c>
      <c r="J118" s="19" t="str">
        <f t="shared" si="3"/>
        <v>14EG35</v>
      </c>
    </row>
    <row r="119" spans="1:10" ht="21" hidden="1" customHeight="1">
      <c r="A119" s="19" t="str">
        <f t="shared" si="2"/>
        <v>14EG35FHDN319</v>
      </c>
      <c r="C119" s="79"/>
      <c r="D119" s="54">
        <v>1</v>
      </c>
      <c r="E119" s="48">
        <v>4</v>
      </c>
      <c r="F119" s="46" t="s">
        <v>919</v>
      </c>
      <c r="G119" s="89"/>
      <c r="H119" s="50"/>
      <c r="I119" s="46" t="s">
        <v>296</v>
      </c>
      <c r="J119" s="19" t="str">
        <f t="shared" si="3"/>
        <v>14EG35</v>
      </c>
    </row>
    <row r="120" spans="1:10" ht="21" customHeight="1">
      <c r="A120" s="19" t="str">
        <f t="shared" si="2"/>
        <v>14EG35FHDN419</v>
      </c>
      <c r="C120" s="79"/>
      <c r="D120" s="54">
        <v>1</v>
      </c>
      <c r="E120" s="48">
        <v>4</v>
      </c>
      <c r="F120" s="46" t="s">
        <v>920</v>
      </c>
      <c r="G120" s="89"/>
      <c r="H120" s="50"/>
      <c r="I120" s="46" t="s">
        <v>296</v>
      </c>
      <c r="J120" s="19" t="str">
        <f t="shared" si="3"/>
        <v>14EG35</v>
      </c>
    </row>
    <row r="121" spans="1:10" ht="21" hidden="1" customHeight="1">
      <c r="A121" s="19" t="str">
        <f t="shared" si="2"/>
        <v>14EG35FHDN419</v>
      </c>
      <c r="C121" s="79"/>
      <c r="D121" s="54">
        <v>1</v>
      </c>
      <c r="E121" s="48">
        <v>4</v>
      </c>
      <c r="F121" s="51" t="s">
        <v>920</v>
      </c>
      <c r="G121" s="89"/>
      <c r="H121" s="50"/>
      <c r="I121" s="52" t="s">
        <v>296</v>
      </c>
      <c r="J121" s="19" t="str">
        <f t="shared" si="3"/>
        <v>14EG35</v>
      </c>
    </row>
    <row r="122" spans="1:10" ht="21" hidden="1" customHeight="1">
      <c r="A122" s="19" t="str">
        <f t="shared" si="2"/>
        <v>14EG35FHDN419</v>
      </c>
      <c r="C122" s="79"/>
      <c r="D122" s="54">
        <v>1</v>
      </c>
      <c r="E122" s="48">
        <v>4</v>
      </c>
      <c r="F122" s="58" t="s">
        <v>920</v>
      </c>
      <c r="G122" s="89"/>
      <c r="H122" s="50"/>
      <c r="I122" s="58" t="s">
        <v>296</v>
      </c>
      <c r="J122" s="19" t="str">
        <f t="shared" si="3"/>
        <v>14EG35</v>
      </c>
    </row>
    <row r="123" spans="1:10" ht="21" hidden="1" customHeight="1">
      <c r="A123" s="19" t="str">
        <f t="shared" si="2"/>
        <v>14EG35FHDN419</v>
      </c>
      <c r="C123" s="79"/>
      <c r="D123" s="54">
        <v>1</v>
      </c>
      <c r="E123" s="48">
        <v>4</v>
      </c>
      <c r="F123" s="46" t="s">
        <v>920</v>
      </c>
      <c r="G123" s="89"/>
      <c r="H123" s="50"/>
      <c r="I123" s="46" t="s">
        <v>296</v>
      </c>
      <c r="J123" s="19" t="str">
        <f t="shared" si="3"/>
        <v>14EG35</v>
      </c>
    </row>
    <row r="124" spans="1:10" ht="21" hidden="1" customHeight="1">
      <c r="A124" s="19" t="str">
        <f t="shared" si="2"/>
        <v>14EG35FHDN419</v>
      </c>
      <c r="C124" s="79"/>
      <c r="D124" s="54">
        <v>1</v>
      </c>
      <c r="E124" s="48">
        <v>4</v>
      </c>
      <c r="F124" s="58" t="s">
        <v>920</v>
      </c>
      <c r="G124" s="89"/>
      <c r="H124" s="50"/>
      <c r="I124" s="58" t="s">
        <v>296</v>
      </c>
      <c r="J124" s="19" t="str">
        <f t="shared" si="3"/>
        <v>14EG35</v>
      </c>
    </row>
    <row r="125" spans="1:10" ht="21" hidden="1" customHeight="1">
      <c r="A125" s="19" t="str">
        <f t="shared" si="2"/>
        <v>14EG35FHDN419</v>
      </c>
      <c r="C125" s="79"/>
      <c r="D125" s="54">
        <v>1</v>
      </c>
      <c r="E125" s="48">
        <v>4</v>
      </c>
      <c r="F125" s="51" t="s">
        <v>920</v>
      </c>
      <c r="G125" s="89"/>
      <c r="H125" s="50"/>
      <c r="I125" s="52" t="s">
        <v>296</v>
      </c>
      <c r="J125" s="19" t="str">
        <f t="shared" si="3"/>
        <v>14EG35</v>
      </c>
    </row>
    <row r="126" spans="1:10" ht="21" hidden="1" customHeight="1">
      <c r="A126" s="19" t="str">
        <f t="shared" si="2"/>
        <v>14EG35FHDN419</v>
      </c>
      <c r="C126" s="79"/>
      <c r="D126" s="54">
        <v>1</v>
      </c>
      <c r="E126" s="48">
        <v>4</v>
      </c>
      <c r="F126" s="51" t="s">
        <v>920</v>
      </c>
      <c r="G126" s="89"/>
      <c r="H126" s="50"/>
      <c r="I126" s="52" t="s">
        <v>296</v>
      </c>
      <c r="J126" s="19" t="str">
        <f t="shared" si="3"/>
        <v>14EG35</v>
      </c>
    </row>
    <row r="127" spans="1:10" ht="21" hidden="1" customHeight="1">
      <c r="A127" s="19" t="str">
        <f t="shared" si="2"/>
        <v>14EG35FHDN419</v>
      </c>
      <c r="C127" s="79"/>
      <c r="D127" s="54">
        <v>1</v>
      </c>
      <c r="E127" s="48">
        <v>4</v>
      </c>
      <c r="F127" s="46" t="s">
        <v>920</v>
      </c>
      <c r="G127" s="89"/>
      <c r="H127" s="50"/>
      <c r="I127" s="46" t="s">
        <v>296</v>
      </c>
      <c r="J127" s="19" t="str">
        <f t="shared" si="3"/>
        <v>14EG35</v>
      </c>
    </row>
    <row r="128" spans="1:10" ht="21" hidden="1" customHeight="1">
      <c r="A128" s="19" t="str">
        <f t="shared" si="2"/>
        <v>14EG35FHDN419</v>
      </c>
      <c r="C128" s="79"/>
      <c r="D128" s="54">
        <v>1</v>
      </c>
      <c r="E128" s="48">
        <v>4</v>
      </c>
      <c r="F128" s="51" t="s">
        <v>920</v>
      </c>
      <c r="G128" s="89"/>
      <c r="H128" s="50"/>
      <c r="I128" s="52" t="s">
        <v>296</v>
      </c>
      <c r="J128" s="19" t="str">
        <f t="shared" si="3"/>
        <v>14EG35</v>
      </c>
    </row>
    <row r="129" spans="1:10" ht="21" hidden="1" customHeight="1">
      <c r="A129" s="19" t="str">
        <f t="shared" si="2"/>
        <v>14EG35FHDN419</v>
      </c>
      <c r="C129" s="79"/>
      <c r="D129" s="54">
        <v>1</v>
      </c>
      <c r="E129" s="48">
        <v>4</v>
      </c>
      <c r="F129" s="51" t="s">
        <v>920</v>
      </c>
      <c r="G129" s="89"/>
      <c r="H129" s="50"/>
      <c r="I129" s="52" t="s">
        <v>296</v>
      </c>
      <c r="J129" s="19" t="str">
        <f t="shared" si="3"/>
        <v>14EG35</v>
      </c>
    </row>
    <row r="130" spans="1:10" ht="21" hidden="1" customHeight="1">
      <c r="A130" s="19" t="str">
        <f t="shared" si="2"/>
        <v>14EG35FHDN419</v>
      </c>
      <c r="C130" s="79"/>
      <c r="D130" s="54">
        <v>1</v>
      </c>
      <c r="E130" s="48">
        <v>4</v>
      </c>
      <c r="F130" s="46" t="s">
        <v>920</v>
      </c>
      <c r="G130" s="89"/>
      <c r="H130" s="50"/>
      <c r="I130" s="46" t="s">
        <v>296</v>
      </c>
      <c r="J130" s="19" t="str">
        <f t="shared" si="3"/>
        <v>14EG35</v>
      </c>
    </row>
    <row r="131" spans="1:10" ht="21" hidden="1" customHeight="1">
      <c r="A131" s="19" t="str">
        <f t="shared" si="2"/>
        <v>14EG35FHDN419</v>
      </c>
      <c r="C131" s="79"/>
      <c r="D131" s="54">
        <v>1</v>
      </c>
      <c r="E131" s="48">
        <v>4</v>
      </c>
      <c r="F131" s="46" t="s">
        <v>920</v>
      </c>
      <c r="G131" s="89"/>
      <c r="H131" s="50"/>
      <c r="I131" s="46" t="s">
        <v>296</v>
      </c>
      <c r="J131" s="19" t="str">
        <f t="shared" si="3"/>
        <v>14EG35</v>
      </c>
    </row>
    <row r="132" spans="1:10" ht="21" customHeight="1">
      <c r="A132" s="19" t="str">
        <f t="shared" ref="A132:A195" si="4">B132&amp;C132&amp;D132&amp;E132&amp;I132&amp;F132</f>
        <v>14EG35FHDN519</v>
      </c>
      <c r="C132" s="79"/>
      <c r="D132" s="54">
        <v>1</v>
      </c>
      <c r="E132" s="48">
        <v>4</v>
      </c>
      <c r="F132" s="48" t="s">
        <v>921</v>
      </c>
      <c r="G132" s="89"/>
      <c r="H132" s="50"/>
      <c r="I132" s="48" t="s">
        <v>296</v>
      </c>
      <c r="J132" s="19" t="str">
        <f t="shared" ref="J132:J195" si="5">B132&amp;C132&amp;D132&amp;E132&amp;I132</f>
        <v>14EG35</v>
      </c>
    </row>
    <row r="133" spans="1:10" ht="21" hidden="1" customHeight="1">
      <c r="A133" s="19" t="str">
        <f t="shared" si="4"/>
        <v>14EG35FHDN519</v>
      </c>
      <c r="C133" s="79"/>
      <c r="D133" s="54">
        <v>1</v>
      </c>
      <c r="E133" s="48">
        <v>4</v>
      </c>
      <c r="F133" s="46" t="s">
        <v>921</v>
      </c>
      <c r="G133" s="89"/>
      <c r="H133" s="50"/>
      <c r="I133" s="53" t="s">
        <v>296</v>
      </c>
      <c r="J133" s="19" t="str">
        <f t="shared" si="5"/>
        <v>14EG35</v>
      </c>
    </row>
    <row r="134" spans="1:10" ht="21" hidden="1" customHeight="1">
      <c r="A134" s="19" t="str">
        <f t="shared" si="4"/>
        <v>14EG35FHDN519</v>
      </c>
      <c r="C134" s="79"/>
      <c r="D134" s="54">
        <v>1</v>
      </c>
      <c r="E134" s="48">
        <v>4</v>
      </c>
      <c r="F134" s="46" t="s">
        <v>921</v>
      </c>
      <c r="G134" s="89"/>
      <c r="H134" s="50"/>
      <c r="I134" s="46" t="s">
        <v>296</v>
      </c>
      <c r="J134" s="19" t="str">
        <f t="shared" si="5"/>
        <v>14EG35</v>
      </c>
    </row>
    <row r="135" spans="1:10" ht="21" hidden="1" customHeight="1">
      <c r="A135" s="19" t="str">
        <f t="shared" si="4"/>
        <v>14EG35FHDN519</v>
      </c>
      <c r="C135" s="79"/>
      <c r="D135" s="54">
        <v>1</v>
      </c>
      <c r="E135" s="48">
        <v>4</v>
      </c>
      <c r="F135" s="51" t="s">
        <v>921</v>
      </c>
      <c r="G135" s="89"/>
      <c r="H135" s="50"/>
      <c r="I135" s="52" t="s">
        <v>296</v>
      </c>
      <c r="J135" s="19" t="str">
        <f t="shared" si="5"/>
        <v>14EG35</v>
      </c>
    </row>
    <row r="136" spans="1:10" ht="21" hidden="1" customHeight="1">
      <c r="A136" s="19" t="str">
        <f t="shared" si="4"/>
        <v>14EG35FHDN519</v>
      </c>
      <c r="C136" s="79"/>
      <c r="D136" s="54">
        <v>1</v>
      </c>
      <c r="E136" s="48">
        <v>4</v>
      </c>
      <c r="F136" s="51" t="s">
        <v>921</v>
      </c>
      <c r="G136" s="89"/>
      <c r="H136" s="50"/>
      <c r="I136" s="52" t="s">
        <v>296</v>
      </c>
      <c r="J136" s="19" t="str">
        <f t="shared" si="5"/>
        <v>14EG35</v>
      </c>
    </row>
    <row r="137" spans="1:10" ht="21" hidden="1" customHeight="1">
      <c r="A137" s="19" t="str">
        <f t="shared" si="4"/>
        <v>14EG35FHDN519</v>
      </c>
      <c r="C137" s="79"/>
      <c r="D137" s="54">
        <v>1</v>
      </c>
      <c r="E137" s="48">
        <v>4</v>
      </c>
      <c r="F137" s="48" t="s">
        <v>921</v>
      </c>
      <c r="G137" s="89"/>
      <c r="H137" s="50"/>
      <c r="I137" s="48" t="s">
        <v>296</v>
      </c>
      <c r="J137" s="19" t="str">
        <f t="shared" si="5"/>
        <v>14EG35</v>
      </c>
    </row>
    <row r="138" spans="1:10" ht="21" customHeight="1">
      <c r="A138" s="19" t="str">
        <f t="shared" si="4"/>
        <v>15EG35FHDN519</v>
      </c>
      <c r="C138" s="79"/>
      <c r="D138" s="54">
        <v>1</v>
      </c>
      <c r="E138" s="48">
        <v>5</v>
      </c>
      <c r="F138" s="46" t="s">
        <v>921</v>
      </c>
      <c r="G138" s="89"/>
      <c r="H138" s="50"/>
      <c r="I138" s="46" t="s">
        <v>296</v>
      </c>
      <c r="J138" s="19" t="str">
        <f t="shared" si="5"/>
        <v>15EG35</v>
      </c>
    </row>
    <row r="139" spans="1:10" ht="21" hidden="1" customHeight="1">
      <c r="A139" s="19" t="str">
        <f t="shared" si="4"/>
        <v>15EG35FHDN519</v>
      </c>
      <c r="C139" s="79"/>
      <c r="D139" s="54">
        <v>1</v>
      </c>
      <c r="E139" s="48">
        <v>5</v>
      </c>
      <c r="F139" s="51" t="s">
        <v>921</v>
      </c>
      <c r="G139" s="89"/>
      <c r="H139" s="50"/>
      <c r="I139" s="53" t="s">
        <v>296</v>
      </c>
      <c r="J139" s="19" t="str">
        <f t="shared" si="5"/>
        <v>15EG35</v>
      </c>
    </row>
    <row r="140" spans="1:10" ht="21" hidden="1" customHeight="1">
      <c r="A140" s="19" t="str">
        <f t="shared" si="4"/>
        <v>15EG35FHDN519</v>
      </c>
      <c r="C140" s="79"/>
      <c r="D140" s="54">
        <v>1</v>
      </c>
      <c r="E140" s="48">
        <v>5</v>
      </c>
      <c r="F140" s="46" t="s">
        <v>921</v>
      </c>
      <c r="G140" s="89"/>
      <c r="H140" s="50"/>
      <c r="I140" s="46" t="s">
        <v>296</v>
      </c>
      <c r="J140" s="19" t="str">
        <f t="shared" si="5"/>
        <v>15EG35</v>
      </c>
    </row>
    <row r="141" spans="1:10" ht="21" hidden="1" customHeight="1">
      <c r="A141" s="19" t="str">
        <f t="shared" si="4"/>
        <v>15EG35FHDN519</v>
      </c>
      <c r="C141" s="79"/>
      <c r="D141" s="54">
        <v>1</v>
      </c>
      <c r="E141" s="48">
        <v>5</v>
      </c>
      <c r="F141" s="51" t="s">
        <v>921</v>
      </c>
      <c r="G141" s="89"/>
      <c r="H141" s="50"/>
      <c r="I141" s="52" t="s">
        <v>296</v>
      </c>
      <c r="J141" s="19" t="str">
        <f t="shared" si="5"/>
        <v>15EG35</v>
      </c>
    </row>
    <row r="142" spans="1:10" ht="21" hidden="1" customHeight="1">
      <c r="A142" s="19" t="str">
        <f t="shared" si="4"/>
        <v>15EG35FHDN519</v>
      </c>
      <c r="C142" s="79"/>
      <c r="D142" s="54">
        <v>1</v>
      </c>
      <c r="E142" s="48">
        <v>5</v>
      </c>
      <c r="F142" s="51" t="s">
        <v>921</v>
      </c>
      <c r="G142" s="89"/>
      <c r="H142" s="50"/>
      <c r="I142" s="52" t="s">
        <v>296</v>
      </c>
      <c r="J142" s="19" t="str">
        <f t="shared" si="5"/>
        <v>15EG35</v>
      </c>
    </row>
    <row r="143" spans="1:10" ht="21" hidden="1" customHeight="1">
      <c r="A143" s="19" t="str">
        <f t="shared" si="4"/>
        <v>15EG35FHDN519</v>
      </c>
      <c r="C143" s="79"/>
      <c r="D143" s="54">
        <v>1</v>
      </c>
      <c r="E143" s="48">
        <v>5</v>
      </c>
      <c r="F143" s="46" t="s">
        <v>921</v>
      </c>
      <c r="G143" s="89"/>
      <c r="H143" s="50"/>
      <c r="I143" s="46" t="s">
        <v>296</v>
      </c>
      <c r="J143" s="19" t="str">
        <f t="shared" si="5"/>
        <v>15EG35</v>
      </c>
    </row>
    <row r="144" spans="1:10" ht="21" hidden="1" customHeight="1">
      <c r="A144" s="19" t="str">
        <f t="shared" si="4"/>
        <v>15EG35FHDN519</v>
      </c>
      <c r="C144" s="79"/>
      <c r="D144" s="54">
        <v>1</v>
      </c>
      <c r="E144" s="48">
        <v>5</v>
      </c>
      <c r="F144" s="46" t="s">
        <v>921</v>
      </c>
      <c r="G144" s="89"/>
      <c r="H144" s="50"/>
      <c r="I144" s="46" t="s">
        <v>296</v>
      </c>
      <c r="J144" s="19" t="str">
        <f t="shared" si="5"/>
        <v>15EG35</v>
      </c>
    </row>
    <row r="145" spans="1:10" ht="21" hidden="1" customHeight="1">
      <c r="A145" s="19" t="str">
        <f t="shared" si="4"/>
        <v>15EG35FHDN519</v>
      </c>
      <c r="C145" s="79"/>
      <c r="D145" s="54">
        <v>1</v>
      </c>
      <c r="E145" s="48">
        <v>5</v>
      </c>
      <c r="F145" s="46" t="s">
        <v>921</v>
      </c>
      <c r="G145" s="89"/>
      <c r="H145" s="50"/>
      <c r="I145" s="46" t="s">
        <v>296</v>
      </c>
      <c r="J145" s="19" t="str">
        <f t="shared" si="5"/>
        <v>15EG35</v>
      </c>
    </row>
    <row r="146" spans="1:10" ht="21" hidden="1" customHeight="1">
      <c r="A146" s="19" t="str">
        <f t="shared" si="4"/>
        <v>15EG35FHDN519</v>
      </c>
      <c r="C146" s="79"/>
      <c r="D146" s="54">
        <v>1</v>
      </c>
      <c r="E146" s="48">
        <v>5</v>
      </c>
      <c r="F146" s="51" t="s">
        <v>921</v>
      </c>
      <c r="G146" s="89"/>
      <c r="H146" s="50"/>
      <c r="I146" s="52" t="s">
        <v>296</v>
      </c>
      <c r="J146" s="19" t="str">
        <f t="shared" si="5"/>
        <v>15EG35</v>
      </c>
    </row>
    <row r="147" spans="1:10" ht="21" hidden="1" customHeight="1">
      <c r="A147" s="19" t="str">
        <f t="shared" si="4"/>
        <v>15EG35FHDN519</v>
      </c>
      <c r="C147" s="79"/>
      <c r="D147" s="54">
        <v>1</v>
      </c>
      <c r="E147" s="48">
        <v>5</v>
      </c>
      <c r="F147" s="48" t="s">
        <v>921</v>
      </c>
      <c r="G147" s="89"/>
      <c r="H147" s="50"/>
      <c r="I147" s="48" t="s">
        <v>296</v>
      </c>
      <c r="J147" s="19" t="str">
        <f t="shared" si="5"/>
        <v>15EG35</v>
      </c>
    </row>
    <row r="148" spans="1:10" ht="21" hidden="1" customHeight="1">
      <c r="A148" s="19" t="str">
        <f t="shared" si="4"/>
        <v>15EG35FHDN519</v>
      </c>
      <c r="C148" s="79"/>
      <c r="D148" s="54">
        <v>1</v>
      </c>
      <c r="E148" s="48">
        <v>5</v>
      </c>
      <c r="F148" s="51" t="s">
        <v>921</v>
      </c>
      <c r="G148" s="89"/>
      <c r="H148" s="50"/>
      <c r="I148" s="52" t="s">
        <v>296</v>
      </c>
      <c r="J148" s="19" t="str">
        <f t="shared" si="5"/>
        <v>15EG35</v>
      </c>
    </row>
    <row r="149" spans="1:10" ht="21" hidden="1" customHeight="1">
      <c r="A149" s="19" t="str">
        <f t="shared" si="4"/>
        <v>15EG35FHDN519</v>
      </c>
      <c r="C149" s="79"/>
      <c r="D149" s="54">
        <v>1</v>
      </c>
      <c r="E149" s="48">
        <v>5</v>
      </c>
      <c r="F149" s="51" t="s">
        <v>921</v>
      </c>
      <c r="G149" s="89"/>
      <c r="H149" s="50"/>
      <c r="I149" s="52" t="s">
        <v>296</v>
      </c>
      <c r="J149" s="19" t="str">
        <f t="shared" si="5"/>
        <v>15EG35</v>
      </c>
    </row>
    <row r="150" spans="1:10" ht="21" hidden="1" customHeight="1">
      <c r="A150" s="19" t="str">
        <f t="shared" si="4"/>
        <v>15EG35FHDN519</v>
      </c>
      <c r="C150" s="79"/>
      <c r="D150" s="54">
        <v>1</v>
      </c>
      <c r="E150" s="48">
        <v>5</v>
      </c>
      <c r="F150" s="46" t="s">
        <v>921</v>
      </c>
      <c r="G150" s="89"/>
      <c r="H150" s="50"/>
      <c r="I150" s="46" t="s">
        <v>296</v>
      </c>
      <c r="J150" s="19" t="str">
        <f t="shared" si="5"/>
        <v>15EG35</v>
      </c>
    </row>
    <row r="151" spans="1:10" ht="21" hidden="1" customHeight="1">
      <c r="A151" s="19" t="str">
        <f t="shared" si="4"/>
        <v>15EG35FHDN519</v>
      </c>
      <c r="C151" s="79"/>
      <c r="D151" s="54">
        <v>1</v>
      </c>
      <c r="E151" s="48">
        <v>5</v>
      </c>
      <c r="F151" s="48" t="s">
        <v>921</v>
      </c>
      <c r="G151" s="89"/>
      <c r="H151" s="50"/>
      <c r="I151" s="53" t="s">
        <v>296</v>
      </c>
      <c r="J151" s="19" t="str">
        <f t="shared" si="5"/>
        <v>15EG35</v>
      </c>
    </row>
    <row r="152" spans="1:10" ht="21" hidden="1" customHeight="1">
      <c r="A152" s="19" t="str">
        <f t="shared" si="4"/>
        <v>15EG35FHDN519</v>
      </c>
      <c r="C152" s="79"/>
      <c r="D152" s="54">
        <v>1</v>
      </c>
      <c r="E152" s="48">
        <v>5</v>
      </c>
      <c r="F152" s="46" t="s">
        <v>921</v>
      </c>
      <c r="G152" s="89"/>
      <c r="H152" s="50"/>
      <c r="I152" s="46" t="s">
        <v>296</v>
      </c>
      <c r="J152" s="19" t="str">
        <f t="shared" si="5"/>
        <v>15EG35</v>
      </c>
    </row>
    <row r="153" spans="1:10" ht="21" hidden="1" customHeight="1">
      <c r="A153" s="19" t="str">
        <f t="shared" si="4"/>
        <v>15EG35FHDN519</v>
      </c>
      <c r="C153" s="79"/>
      <c r="D153" s="54">
        <v>1</v>
      </c>
      <c r="E153" s="48">
        <v>5</v>
      </c>
      <c r="F153" s="48" t="s">
        <v>921</v>
      </c>
      <c r="G153" s="89"/>
      <c r="H153" s="50"/>
      <c r="I153" s="48" t="s">
        <v>296</v>
      </c>
      <c r="J153" s="19" t="str">
        <f t="shared" si="5"/>
        <v>15EG35</v>
      </c>
    </row>
    <row r="154" spans="1:10" ht="21" hidden="1" customHeight="1">
      <c r="A154" s="19" t="str">
        <f t="shared" si="4"/>
        <v>15EG35FHDN519</v>
      </c>
      <c r="C154" s="79"/>
      <c r="D154" s="54">
        <v>1</v>
      </c>
      <c r="E154" s="48">
        <v>5</v>
      </c>
      <c r="F154" s="46" t="s">
        <v>921</v>
      </c>
      <c r="G154" s="89"/>
      <c r="H154" s="50"/>
      <c r="I154" s="46" t="s">
        <v>296</v>
      </c>
      <c r="J154" s="19" t="str">
        <f t="shared" si="5"/>
        <v>15EG35</v>
      </c>
    </row>
    <row r="155" spans="1:10" ht="21" hidden="1" customHeight="1">
      <c r="A155" s="19" t="str">
        <f t="shared" si="4"/>
        <v>15EG35FHDN519</v>
      </c>
      <c r="C155" s="79"/>
      <c r="D155" s="54">
        <v>1</v>
      </c>
      <c r="E155" s="48">
        <v>5</v>
      </c>
      <c r="F155" s="51" t="s">
        <v>921</v>
      </c>
      <c r="G155" s="89"/>
      <c r="H155" s="50"/>
      <c r="I155" s="52" t="s">
        <v>296</v>
      </c>
      <c r="J155" s="19" t="str">
        <f t="shared" si="5"/>
        <v>15EG35</v>
      </c>
    </row>
    <row r="156" spans="1:10" ht="21" hidden="1" customHeight="1">
      <c r="A156" s="19" t="str">
        <f t="shared" si="4"/>
        <v>15EG35FHDN519</v>
      </c>
      <c r="C156" s="79"/>
      <c r="D156" s="54">
        <v>1</v>
      </c>
      <c r="E156" s="48">
        <v>5</v>
      </c>
      <c r="F156" s="55" t="s">
        <v>921</v>
      </c>
      <c r="G156" s="89"/>
      <c r="H156" s="50"/>
      <c r="I156" s="55" t="s">
        <v>296</v>
      </c>
      <c r="J156" s="19" t="str">
        <f t="shared" si="5"/>
        <v>15EG35</v>
      </c>
    </row>
    <row r="157" spans="1:10" ht="21" hidden="1" customHeight="1">
      <c r="A157" s="19" t="str">
        <f t="shared" si="4"/>
        <v>15EG35FHDN519</v>
      </c>
      <c r="C157" s="79"/>
      <c r="D157" s="54">
        <v>1</v>
      </c>
      <c r="E157" s="48">
        <v>5</v>
      </c>
      <c r="F157" s="48" t="s">
        <v>921</v>
      </c>
      <c r="G157" s="89"/>
      <c r="H157" s="50"/>
      <c r="I157" s="53" t="s">
        <v>296</v>
      </c>
      <c r="J157" s="19" t="str">
        <f t="shared" si="5"/>
        <v>15EG35</v>
      </c>
    </row>
    <row r="158" spans="1:10" ht="21" hidden="1" customHeight="1">
      <c r="A158" s="19" t="str">
        <f t="shared" si="4"/>
        <v>15EG35FHDN519</v>
      </c>
      <c r="C158" s="79"/>
      <c r="D158" s="54">
        <v>1</v>
      </c>
      <c r="E158" s="48">
        <v>5</v>
      </c>
      <c r="F158" s="46" t="s">
        <v>921</v>
      </c>
      <c r="G158" s="89"/>
      <c r="H158" s="50"/>
      <c r="I158" s="46" t="s">
        <v>296</v>
      </c>
      <c r="J158" s="19" t="str">
        <f t="shared" si="5"/>
        <v>15EG35</v>
      </c>
    </row>
    <row r="159" spans="1:10" ht="21" customHeight="1">
      <c r="A159" s="19" t="str">
        <f t="shared" si="4"/>
        <v>15EG35FHDN619</v>
      </c>
      <c r="C159" s="79"/>
      <c r="D159" s="54">
        <v>1</v>
      </c>
      <c r="E159" s="48">
        <v>5</v>
      </c>
      <c r="F159" s="46" t="s">
        <v>922</v>
      </c>
      <c r="G159" s="89"/>
      <c r="H159" s="50"/>
      <c r="I159" s="46" t="s">
        <v>296</v>
      </c>
      <c r="J159" s="19" t="str">
        <f t="shared" si="5"/>
        <v>15EG35</v>
      </c>
    </row>
    <row r="160" spans="1:10" ht="21" hidden="1" customHeight="1">
      <c r="A160" s="19" t="str">
        <f t="shared" si="4"/>
        <v>15EG35FHDN619</v>
      </c>
      <c r="C160" s="79"/>
      <c r="D160" s="54">
        <v>1</v>
      </c>
      <c r="E160" s="48">
        <v>5</v>
      </c>
      <c r="F160" s="48" t="s">
        <v>922</v>
      </c>
      <c r="G160" s="89"/>
      <c r="H160" s="50"/>
      <c r="I160" s="48" t="s">
        <v>296</v>
      </c>
      <c r="J160" s="19" t="str">
        <f t="shared" si="5"/>
        <v>15EG35</v>
      </c>
    </row>
    <row r="161" spans="1:10" ht="21" hidden="1" customHeight="1">
      <c r="A161" s="19" t="str">
        <f t="shared" si="4"/>
        <v>15EG35FHDN619</v>
      </c>
      <c r="C161" s="79"/>
      <c r="D161" s="54">
        <v>1</v>
      </c>
      <c r="E161" s="48">
        <v>5</v>
      </c>
      <c r="F161" s="46" t="s">
        <v>922</v>
      </c>
      <c r="G161" s="89"/>
      <c r="H161" s="50"/>
      <c r="I161" s="46" t="s">
        <v>296</v>
      </c>
      <c r="J161" s="19" t="str">
        <f t="shared" si="5"/>
        <v>15EG35</v>
      </c>
    </row>
    <row r="162" spans="1:10" ht="21" hidden="1" customHeight="1">
      <c r="A162" s="19" t="str">
        <f t="shared" si="4"/>
        <v>15EG35FHDN619</v>
      </c>
      <c r="C162" s="79"/>
      <c r="D162" s="54">
        <v>1</v>
      </c>
      <c r="E162" s="48">
        <v>5</v>
      </c>
      <c r="F162" s="58" t="s">
        <v>922</v>
      </c>
      <c r="G162" s="89"/>
      <c r="H162" s="50"/>
      <c r="I162" s="58" t="s">
        <v>296</v>
      </c>
      <c r="J162" s="19" t="str">
        <f t="shared" si="5"/>
        <v>15EG35</v>
      </c>
    </row>
    <row r="163" spans="1:10" ht="21" hidden="1" customHeight="1">
      <c r="A163" s="19" t="str">
        <f t="shared" si="4"/>
        <v>15EG35FHDN619</v>
      </c>
      <c r="C163" s="79"/>
      <c r="D163" s="54">
        <v>1</v>
      </c>
      <c r="E163" s="48">
        <v>5</v>
      </c>
      <c r="F163" s="51" t="s">
        <v>922</v>
      </c>
      <c r="G163" s="89"/>
      <c r="H163" s="50"/>
      <c r="I163" s="52" t="s">
        <v>296</v>
      </c>
      <c r="J163" s="19" t="str">
        <f t="shared" si="5"/>
        <v>15EG35</v>
      </c>
    </row>
    <row r="164" spans="1:10" ht="21" customHeight="1">
      <c r="A164" s="19" t="str">
        <f t="shared" si="4"/>
        <v>15EG35GHDN519</v>
      </c>
      <c r="C164" s="79"/>
      <c r="D164" s="54">
        <v>1</v>
      </c>
      <c r="E164" s="48">
        <v>5</v>
      </c>
      <c r="F164" s="46" t="s">
        <v>923</v>
      </c>
      <c r="G164" s="89"/>
      <c r="H164" s="50"/>
      <c r="I164" s="46" t="s">
        <v>296</v>
      </c>
      <c r="J164" s="19" t="str">
        <f t="shared" si="5"/>
        <v>15EG35</v>
      </c>
    </row>
    <row r="165" spans="1:10" ht="21" hidden="1" customHeight="1">
      <c r="A165" s="19" t="str">
        <f t="shared" si="4"/>
        <v>15EG35GHDN519</v>
      </c>
      <c r="C165" s="79"/>
      <c r="D165" s="54">
        <v>1</v>
      </c>
      <c r="E165" s="48">
        <v>5</v>
      </c>
      <c r="F165" s="48" t="s">
        <v>923</v>
      </c>
      <c r="G165" s="89"/>
      <c r="H165" s="50"/>
      <c r="I165" s="48" t="s">
        <v>296</v>
      </c>
      <c r="J165" s="19" t="str">
        <f t="shared" si="5"/>
        <v>15EG35</v>
      </c>
    </row>
    <row r="166" spans="1:10" ht="21" hidden="1" customHeight="1">
      <c r="A166" s="19" t="str">
        <f t="shared" si="4"/>
        <v>15EG35GHDN519</v>
      </c>
      <c r="C166" s="79"/>
      <c r="D166" s="54">
        <v>1</v>
      </c>
      <c r="E166" s="48">
        <v>5</v>
      </c>
      <c r="F166" s="48" t="s">
        <v>923</v>
      </c>
      <c r="G166" s="89"/>
      <c r="H166" s="50"/>
      <c r="I166" s="48" t="s">
        <v>296</v>
      </c>
      <c r="J166" s="19" t="str">
        <f t="shared" si="5"/>
        <v>15EG35</v>
      </c>
    </row>
    <row r="167" spans="1:10" ht="21" customHeight="1">
      <c r="A167" s="19" t="str">
        <f t="shared" si="4"/>
        <v>15EG35GHDN619</v>
      </c>
      <c r="C167" s="79"/>
      <c r="D167" s="54">
        <v>1</v>
      </c>
      <c r="E167" s="48">
        <v>5</v>
      </c>
      <c r="F167" s="46" t="s">
        <v>924</v>
      </c>
      <c r="G167" s="89"/>
      <c r="H167" s="50"/>
      <c r="I167" s="46" t="s">
        <v>296</v>
      </c>
      <c r="J167" s="19" t="str">
        <f t="shared" si="5"/>
        <v>15EG35</v>
      </c>
    </row>
    <row r="168" spans="1:10" ht="21" customHeight="1">
      <c r="A168" s="19" t="str">
        <f t="shared" si="4"/>
        <v>15EG35HHDN119</v>
      </c>
      <c r="C168" s="79"/>
      <c r="D168" s="54">
        <v>1</v>
      </c>
      <c r="E168" s="48">
        <v>5</v>
      </c>
      <c r="F168" s="51" t="s">
        <v>925</v>
      </c>
      <c r="G168" s="89"/>
      <c r="H168" s="50"/>
      <c r="I168" s="52" t="s">
        <v>296</v>
      </c>
      <c r="J168" s="19" t="str">
        <f t="shared" si="5"/>
        <v>15EG35</v>
      </c>
    </row>
    <row r="169" spans="1:10" ht="21" customHeight="1">
      <c r="A169" s="19" t="str">
        <f t="shared" si="4"/>
        <v>15EG35HHDN219</v>
      </c>
      <c r="C169" s="79"/>
      <c r="D169" s="54">
        <v>1</v>
      </c>
      <c r="E169" s="48">
        <v>5</v>
      </c>
      <c r="F169" s="58" t="s">
        <v>926</v>
      </c>
      <c r="G169" s="89"/>
      <c r="H169" s="50"/>
      <c r="I169" s="58" t="s">
        <v>296</v>
      </c>
      <c r="J169" s="19" t="str">
        <f t="shared" si="5"/>
        <v>15EG35</v>
      </c>
    </row>
    <row r="170" spans="1:10" ht="21" hidden="1" customHeight="1">
      <c r="A170" s="19" t="str">
        <f t="shared" si="4"/>
        <v>15EG35HHDN219</v>
      </c>
      <c r="C170" s="79"/>
      <c r="D170" s="54">
        <v>1</v>
      </c>
      <c r="E170" s="48">
        <v>5</v>
      </c>
      <c r="F170" s="58" t="s">
        <v>926</v>
      </c>
      <c r="G170" s="89"/>
      <c r="H170" s="50"/>
      <c r="I170" s="58" t="s">
        <v>296</v>
      </c>
      <c r="J170" s="19" t="str">
        <f t="shared" si="5"/>
        <v>15EG35</v>
      </c>
    </row>
    <row r="171" spans="1:10" ht="21" hidden="1" customHeight="1">
      <c r="A171" s="19" t="str">
        <f t="shared" si="4"/>
        <v>15EG35HHDN219</v>
      </c>
      <c r="C171" s="79"/>
      <c r="D171" s="54">
        <v>1</v>
      </c>
      <c r="E171" s="48">
        <v>5</v>
      </c>
      <c r="F171" s="55" t="s">
        <v>926</v>
      </c>
      <c r="G171" s="89"/>
      <c r="H171" s="50"/>
      <c r="I171" s="55" t="s">
        <v>296</v>
      </c>
      <c r="J171" s="19" t="str">
        <f t="shared" si="5"/>
        <v>15EG35</v>
      </c>
    </row>
    <row r="172" spans="1:10" ht="21" hidden="1" customHeight="1">
      <c r="A172" s="19" t="str">
        <f t="shared" si="4"/>
        <v>15EG35HHDN219</v>
      </c>
      <c r="C172" s="79"/>
      <c r="D172" s="54">
        <v>1</v>
      </c>
      <c r="E172" s="48">
        <v>5</v>
      </c>
      <c r="F172" s="48" t="s">
        <v>926</v>
      </c>
      <c r="G172" s="89"/>
      <c r="H172" s="50"/>
      <c r="I172" s="48" t="s">
        <v>296</v>
      </c>
      <c r="J172" s="19" t="str">
        <f t="shared" si="5"/>
        <v>15EG35</v>
      </c>
    </row>
    <row r="173" spans="1:10" ht="21" customHeight="1">
      <c r="A173" s="19" t="str">
        <f t="shared" si="4"/>
        <v>16EG35HHDN219</v>
      </c>
      <c r="C173" s="79"/>
      <c r="D173" s="54">
        <v>1</v>
      </c>
      <c r="E173" s="48">
        <v>6</v>
      </c>
      <c r="F173" s="55" t="s">
        <v>926</v>
      </c>
      <c r="G173" s="89"/>
      <c r="H173" s="50"/>
      <c r="I173" s="55" t="s">
        <v>296</v>
      </c>
      <c r="J173" s="19" t="str">
        <f t="shared" si="5"/>
        <v>16EG35</v>
      </c>
    </row>
    <row r="174" spans="1:10" ht="21" hidden="1" customHeight="1">
      <c r="A174" s="19" t="str">
        <f t="shared" si="4"/>
        <v>16EG35HHDN219</v>
      </c>
      <c r="C174" s="79"/>
      <c r="D174" s="54">
        <v>1</v>
      </c>
      <c r="E174" s="48">
        <v>6</v>
      </c>
      <c r="F174" s="46" t="s">
        <v>926</v>
      </c>
      <c r="G174" s="89"/>
      <c r="H174" s="50"/>
      <c r="I174" s="46" t="s">
        <v>296</v>
      </c>
      <c r="J174" s="19" t="str">
        <f t="shared" si="5"/>
        <v>16EG35</v>
      </c>
    </row>
    <row r="175" spans="1:10" ht="21" customHeight="1">
      <c r="A175" s="19" t="str">
        <f t="shared" si="4"/>
        <v>16EG35HHDN319</v>
      </c>
      <c r="C175" s="79"/>
      <c r="D175" s="54">
        <v>1</v>
      </c>
      <c r="E175" s="48">
        <v>6</v>
      </c>
      <c r="F175" s="51" t="s">
        <v>927</v>
      </c>
      <c r="G175" s="89"/>
      <c r="H175" s="50"/>
      <c r="I175" s="52" t="s">
        <v>296</v>
      </c>
      <c r="J175" s="19" t="str">
        <f t="shared" si="5"/>
        <v>16EG35</v>
      </c>
    </row>
    <row r="176" spans="1:10" ht="21" hidden="1" customHeight="1">
      <c r="A176" s="19" t="str">
        <f t="shared" si="4"/>
        <v>16EG35HHDN319</v>
      </c>
      <c r="C176" s="79"/>
      <c r="D176" s="54">
        <v>1</v>
      </c>
      <c r="E176" s="48">
        <v>6</v>
      </c>
      <c r="F176" s="46" t="s">
        <v>927</v>
      </c>
      <c r="G176" s="89"/>
      <c r="H176" s="50"/>
      <c r="I176" s="46" t="s">
        <v>296</v>
      </c>
      <c r="J176" s="19" t="str">
        <f t="shared" si="5"/>
        <v>16EG35</v>
      </c>
    </row>
    <row r="177" spans="1:10" ht="21" hidden="1" customHeight="1">
      <c r="A177" s="19" t="str">
        <f t="shared" si="4"/>
        <v>16EG35HHDN319</v>
      </c>
      <c r="C177" s="79"/>
      <c r="D177" s="54">
        <v>1</v>
      </c>
      <c r="E177" s="48">
        <v>6</v>
      </c>
      <c r="F177" s="51" t="s">
        <v>927</v>
      </c>
      <c r="G177" s="89"/>
      <c r="H177" s="50"/>
      <c r="I177" s="52" t="s">
        <v>296</v>
      </c>
      <c r="J177" s="19" t="str">
        <f t="shared" si="5"/>
        <v>16EG35</v>
      </c>
    </row>
    <row r="178" spans="1:10" ht="21" hidden="1" customHeight="1">
      <c r="A178" s="19" t="str">
        <f t="shared" si="4"/>
        <v>16EG35HHDN319</v>
      </c>
      <c r="C178" s="79"/>
      <c r="D178" s="57">
        <v>1</v>
      </c>
      <c r="E178" s="48">
        <v>6</v>
      </c>
      <c r="F178" s="56" t="s">
        <v>927</v>
      </c>
      <c r="G178" s="89"/>
      <c r="H178" s="50"/>
      <c r="I178" s="57" t="s">
        <v>296</v>
      </c>
      <c r="J178" s="19" t="str">
        <f t="shared" si="5"/>
        <v>16EG35</v>
      </c>
    </row>
    <row r="179" spans="1:10" ht="21" hidden="1" customHeight="1">
      <c r="A179" s="19" t="str">
        <f t="shared" si="4"/>
        <v>16EG35HHDN319</v>
      </c>
      <c r="C179" s="79"/>
      <c r="D179" s="57">
        <v>1</v>
      </c>
      <c r="E179" s="48">
        <v>6</v>
      </c>
      <c r="F179" s="56" t="s">
        <v>927</v>
      </c>
      <c r="G179" s="89"/>
      <c r="H179" s="50"/>
      <c r="I179" s="57" t="s">
        <v>296</v>
      </c>
      <c r="J179" s="19" t="str">
        <f t="shared" si="5"/>
        <v>16EG35</v>
      </c>
    </row>
    <row r="180" spans="1:10" ht="21" customHeight="1">
      <c r="A180" s="19" t="str">
        <f t="shared" si="4"/>
        <v>16EG35HHDN419</v>
      </c>
      <c r="C180" s="79"/>
      <c r="D180" s="57">
        <v>1</v>
      </c>
      <c r="E180" s="48">
        <v>6</v>
      </c>
      <c r="F180" s="56" t="s">
        <v>928</v>
      </c>
      <c r="G180" s="89"/>
      <c r="H180" s="50"/>
      <c r="I180" s="57" t="s">
        <v>296</v>
      </c>
      <c r="J180" s="19" t="str">
        <f t="shared" si="5"/>
        <v>16EG35</v>
      </c>
    </row>
    <row r="181" spans="1:10" ht="21" hidden="1" customHeight="1">
      <c r="A181" s="19" t="str">
        <f t="shared" si="4"/>
        <v>16EG35HHDN419</v>
      </c>
      <c r="C181" s="79"/>
      <c r="D181" s="57">
        <v>1</v>
      </c>
      <c r="E181" s="48">
        <v>6</v>
      </c>
      <c r="F181" s="56" t="s">
        <v>928</v>
      </c>
      <c r="G181" s="89"/>
      <c r="H181" s="50"/>
      <c r="I181" s="57" t="s">
        <v>296</v>
      </c>
      <c r="J181" s="19" t="str">
        <f t="shared" si="5"/>
        <v>16EG35</v>
      </c>
    </row>
    <row r="182" spans="1:10" ht="21" hidden="1" customHeight="1">
      <c r="A182" s="19" t="str">
        <f t="shared" si="4"/>
        <v>16EG35HHDN419</v>
      </c>
      <c r="C182" s="79"/>
      <c r="D182" s="57">
        <v>1</v>
      </c>
      <c r="E182" s="48">
        <v>6</v>
      </c>
      <c r="F182" s="56" t="s">
        <v>928</v>
      </c>
      <c r="G182" s="89"/>
      <c r="H182" s="50"/>
      <c r="I182" s="57" t="s">
        <v>296</v>
      </c>
      <c r="J182" s="19" t="str">
        <f t="shared" si="5"/>
        <v>16EG35</v>
      </c>
    </row>
    <row r="183" spans="1:10" ht="21" hidden="1" customHeight="1">
      <c r="A183" s="19" t="str">
        <f t="shared" si="4"/>
        <v>16EG35HHDN419</v>
      </c>
      <c r="C183" s="79"/>
      <c r="D183" s="57">
        <v>1</v>
      </c>
      <c r="E183" s="48">
        <v>6</v>
      </c>
      <c r="F183" s="56" t="s">
        <v>928</v>
      </c>
      <c r="G183" s="89"/>
      <c r="H183" s="50"/>
      <c r="I183" s="57" t="s">
        <v>296</v>
      </c>
      <c r="J183" s="19" t="str">
        <f t="shared" si="5"/>
        <v>16EG35</v>
      </c>
    </row>
    <row r="184" spans="1:10" ht="21" hidden="1" customHeight="1">
      <c r="A184" s="19" t="str">
        <f t="shared" si="4"/>
        <v>16EG35HHDN419</v>
      </c>
      <c r="C184" s="79"/>
      <c r="D184" s="57">
        <v>1</v>
      </c>
      <c r="E184" s="48">
        <v>6</v>
      </c>
      <c r="F184" s="56" t="s">
        <v>928</v>
      </c>
      <c r="G184" s="89"/>
      <c r="H184" s="50"/>
      <c r="I184" s="57" t="s">
        <v>296</v>
      </c>
      <c r="J184" s="19" t="str">
        <f t="shared" si="5"/>
        <v>16EG35</v>
      </c>
    </row>
    <row r="185" spans="1:10" ht="21" hidden="1" customHeight="1">
      <c r="A185" s="19" t="str">
        <f t="shared" si="4"/>
        <v>16EG35HHDN419</v>
      </c>
      <c r="C185" s="79"/>
      <c r="D185" s="57">
        <v>1</v>
      </c>
      <c r="E185" s="48">
        <v>6</v>
      </c>
      <c r="F185" s="56" t="s">
        <v>928</v>
      </c>
      <c r="G185" s="89"/>
      <c r="H185" s="50"/>
      <c r="I185" s="57" t="s">
        <v>296</v>
      </c>
      <c r="J185" s="19" t="str">
        <f t="shared" si="5"/>
        <v>16EG35</v>
      </c>
    </row>
    <row r="186" spans="1:10" ht="21" customHeight="1">
      <c r="A186" s="19" t="str">
        <f t="shared" si="4"/>
        <v>16EG35HHDN519</v>
      </c>
      <c r="C186" s="79"/>
      <c r="D186" s="57">
        <v>1</v>
      </c>
      <c r="E186" s="48">
        <v>6</v>
      </c>
      <c r="F186" s="56" t="s">
        <v>929</v>
      </c>
      <c r="G186" s="89"/>
      <c r="H186" s="50"/>
      <c r="I186" s="57" t="s">
        <v>296</v>
      </c>
      <c r="J186" s="19" t="str">
        <f t="shared" si="5"/>
        <v>16EG35</v>
      </c>
    </row>
    <row r="187" spans="1:10" ht="21" hidden="1" customHeight="1">
      <c r="A187" s="19" t="str">
        <f t="shared" si="4"/>
        <v>16EG35HHDN519</v>
      </c>
      <c r="C187" s="79"/>
      <c r="D187" s="57">
        <v>1</v>
      </c>
      <c r="E187" s="48">
        <v>6</v>
      </c>
      <c r="F187" s="56" t="s">
        <v>929</v>
      </c>
      <c r="G187" s="89"/>
      <c r="H187" s="50"/>
      <c r="I187" s="57" t="s">
        <v>296</v>
      </c>
      <c r="J187" s="19" t="str">
        <f t="shared" si="5"/>
        <v>16EG35</v>
      </c>
    </row>
    <row r="188" spans="1:10" ht="21" hidden="1" customHeight="1">
      <c r="A188" s="19" t="str">
        <f t="shared" si="4"/>
        <v>16EG35HHDN519</v>
      </c>
      <c r="C188" s="79"/>
      <c r="D188" s="57">
        <v>1</v>
      </c>
      <c r="E188" s="48">
        <v>6</v>
      </c>
      <c r="F188" s="56" t="s">
        <v>929</v>
      </c>
      <c r="G188" s="89"/>
      <c r="H188" s="50"/>
      <c r="I188" s="57" t="s">
        <v>296</v>
      </c>
      <c r="J188" s="19" t="str">
        <f t="shared" si="5"/>
        <v>16EG35</v>
      </c>
    </row>
    <row r="189" spans="1:10" ht="21" hidden="1" customHeight="1">
      <c r="A189" s="19" t="str">
        <f t="shared" si="4"/>
        <v>16EG35HHDN519</v>
      </c>
      <c r="C189" s="79"/>
      <c r="D189" s="57">
        <v>1</v>
      </c>
      <c r="E189" s="48">
        <v>6</v>
      </c>
      <c r="F189" s="56" t="s">
        <v>929</v>
      </c>
      <c r="G189" s="89"/>
      <c r="H189" s="50"/>
      <c r="I189" s="57" t="s">
        <v>296</v>
      </c>
      <c r="J189" s="19" t="str">
        <f t="shared" si="5"/>
        <v>16EG35</v>
      </c>
    </row>
    <row r="190" spans="1:10" ht="21" hidden="1" customHeight="1">
      <c r="A190" s="19" t="str">
        <f t="shared" si="4"/>
        <v>16EG35HHDN519</v>
      </c>
      <c r="C190" s="79"/>
      <c r="D190" s="57">
        <v>1</v>
      </c>
      <c r="E190" s="48">
        <v>6</v>
      </c>
      <c r="F190" s="56" t="s">
        <v>929</v>
      </c>
      <c r="G190" s="89"/>
      <c r="H190" s="50"/>
      <c r="I190" s="57" t="s">
        <v>296</v>
      </c>
      <c r="J190" s="19" t="str">
        <f t="shared" si="5"/>
        <v>16EG35</v>
      </c>
    </row>
    <row r="191" spans="1:10" ht="21" hidden="1" customHeight="1">
      <c r="A191" s="19" t="str">
        <f t="shared" si="4"/>
        <v>16EG35HHDN519</v>
      </c>
      <c r="C191" s="79"/>
      <c r="D191" s="57">
        <v>1</v>
      </c>
      <c r="E191" s="48">
        <v>6</v>
      </c>
      <c r="F191" s="56" t="s">
        <v>929</v>
      </c>
      <c r="G191" s="89"/>
      <c r="H191" s="50"/>
      <c r="I191" s="57" t="s">
        <v>296</v>
      </c>
      <c r="J191" s="19" t="str">
        <f t="shared" si="5"/>
        <v>16EG35</v>
      </c>
    </row>
    <row r="192" spans="1:10" ht="21" hidden="1" customHeight="1">
      <c r="A192" s="19" t="str">
        <f t="shared" si="4"/>
        <v>16EG35HHDN519</v>
      </c>
      <c r="C192" s="79"/>
      <c r="D192" s="57">
        <v>1</v>
      </c>
      <c r="E192" s="48">
        <v>6</v>
      </c>
      <c r="F192" s="56" t="s">
        <v>929</v>
      </c>
      <c r="G192" s="89"/>
      <c r="H192" s="50"/>
      <c r="I192" s="57" t="s">
        <v>296</v>
      </c>
      <c r="J192" s="19" t="str">
        <f t="shared" si="5"/>
        <v>16EG35</v>
      </c>
    </row>
    <row r="193" spans="1:10" ht="21" hidden="1" customHeight="1">
      <c r="A193" s="19" t="str">
        <f t="shared" si="4"/>
        <v>16EG35HHDN519</v>
      </c>
      <c r="C193" s="79"/>
      <c r="D193" s="57">
        <v>1</v>
      </c>
      <c r="E193" s="48">
        <v>6</v>
      </c>
      <c r="F193" s="56" t="s">
        <v>929</v>
      </c>
      <c r="G193" s="89"/>
      <c r="H193" s="50"/>
      <c r="I193" s="57" t="s">
        <v>296</v>
      </c>
      <c r="J193" s="19" t="str">
        <f t="shared" si="5"/>
        <v>16EG35</v>
      </c>
    </row>
    <row r="194" spans="1:10" ht="21" hidden="1" customHeight="1">
      <c r="A194" s="19" t="str">
        <f t="shared" si="4"/>
        <v>16EG35HHDN519</v>
      </c>
      <c r="C194" s="79"/>
      <c r="D194" s="57">
        <v>1</v>
      </c>
      <c r="E194" s="48">
        <v>6</v>
      </c>
      <c r="F194" s="56" t="s">
        <v>929</v>
      </c>
      <c r="G194" s="89"/>
      <c r="H194" s="50"/>
      <c r="I194" s="57" t="s">
        <v>296</v>
      </c>
      <c r="J194" s="19" t="str">
        <f t="shared" si="5"/>
        <v>16EG35</v>
      </c>
    </row>
    <row r="195" spans="1:10" ht="21" hidden="1" customHeight="1">
      <c r="A195" s="19" t="str">
        <f t="shared" si="4"/>
        <v>16EG35HHDN519</v>
      </c>
      <c r="C195" s="79"/>
      <c r="D195" s="57">
        <v>1</v>
      </c>
      <c r="E195" s="48">
        <v>6</v>
      </c>
      <c r="F195" s="56" t="s">
        <v>929</v>
      </c>
      <c r="G195" s="89"/>
      <c r="H195" s="50"/>
      <c r="I195" s="57" t="s">
        <v>296</v>
      </c>
      <c r="J195" s="19" t="str">
        <f t="shared" si="5"/>
        <v>16EG35</v>
      </c>
    </row>
    <row r="196" spans="1:10" ht="21" hidden="1" customHeight="1">
      <c r="A196" s="19" t="str">
        <f t="shared" ref="A196:A259" si="6">B196&amp;C196&amp;D196&amp;E196&amp;I196&amp;F196</f>
        <v>16EG35HHDN519</v>
      </c>
      <c r="C196" s="79"/>
      <c r="D196" s="57">
        <v>1</v>
      </c>
      <c r="E196" s="48">
        <v>6</v>
      </c>
      <c r="F196" s="56" t="s">
        <v>929</v>
      </c>
      <c r="G196" s="89"/>
      <c r="H196" s="50"/>
      <c r="I196" s="57" t="s">
        <v>296</v>
      </c>
      <c r="J196" s="19" t="str">
        <f t="shared" ref="J196:J259" si="7">B196&amp;C196&amp;D196&amp;E196&amp;I196</f>
        <v>16EG35</v>
      </c>
    </row>
    <row r="197" spans="1:10" ht="21" hidden="1" customHeight="1">
      <c r="A197" s="19" t="str">
        <f t="shared" si="6"/>
        <v>16EG35HHDN519</v>
      </c>
      <c r="C197" s="79"/>
      <c r="D197" s="57">
        <v>1</v>
      </c>
      <c r="E197" s="48">
        <v>6</v>
      </c>
      <c r="F197" s="56" t="s">
        <v>929</v>
      </c>
      <c r="G197" s="89"/>
      <c r="H197" s="50"/>
      <c r="I197" s="57" t="s">
        <v>296</v>
      </c>
      <c r="J197" s="19" t="str">
        <f t="shared" si="7"/>
        <v>16EG35</v>
      </c>
    </row>
    <row r="198" spans="1:10" ht="21" hidden="1" customHeight="1">
      <c r="A198" s="19" t="str">
        <f t="shared" si="6"/>
        <v>16EG35HHDN519</v>
      </c>
      <c r="C198" s="79"/>
      <c r="D198" s="57">
        <v>1</v>
      </c>
      <c r="E198" s="48">
        <v>6</v>
      </c>
      <c r="F198" s="56" t="s">
        <v>929</v>
      </c>
      <c r="G198" s="89"/>
      <c r="H198" s="50"/>
      <c r="I198" s="57" t="s">
        <v>296</v>
      </c>
      <c r="J198" s="19" t="str">
        <f t="shared" si="7"/>
        <v>16EG35</v>
      </c>
    </row>
    <row r="199" spans="1:10" ht="21" hidden="1" customHeight="1">
      <c r="A199" s="19" t="str">
        <f t="shared" si="6"/>
        <v>16EG35HHDN519</v>
      </c>
      <c r="C199" s="79"/>
      <c r="D199" s="57">
        <v>1</v>
      </c>
      <c r="E199" s="48">
        <v>6</v>
      </c>
      <c r="F199" s="56" t="s">
        <v>929</v>
      </c>
      <c r="G199" s="89"/>
      <c r="H199" s="50"/>
      <c r="I199" s="57" t="s">
        <v>296</v>
      </c>
      <c r="J199" s="19" t="str">
        <f t="shared" si="7"/>
        <v>16EG35</v>
      </c>
    </row>
    <row r="200" spans="1:10" ht="21" customHeight="1">
      <c r="A200" s="19" t="str">
        <f t="shared" si="6"/>
        <v>16EG35HHDN619</v>
      </c>
      <c r="C200" s="79"/>
      <c r="D200" s="57">
        <v>1</v>
      </c>
      <c r="E200" s="48">
        <v>6</v>
      </c>
      <c r="F200" s="56" t="s">
        <v>930</v>
      </c>
      <c r="G200" s="89"/>
      <c r="H200" s="50"/>
      <c r="I200" s="57" t="s">
        <v>296</v>
      </c>
      <c r="J200" s="19" t="str">
        <f t="shared" si="7"/>
        <v>16EG35</v>
      </c>
    </row>
    <row r="201" spans="1:10" ht="21" customHeight="1">
      <c r="A201" s="19" t="str">
        <f t="shared" si="6"/>
        <v>16EG35MHDN619</v>
      </c>
      <c r="C201" s="79"/>
      <c r="D201" s="57">
        <v>1</v>
      </c>
      <c r="E201" s="48">
        <v>6</v>
      </c>
      <c r="F201" s="56" t="s">
        <v>931</v>
      </c>
      <c r="G201" s="89"/>
      <c r="H201" s="50"/>
      <c r="I201" s="57" t="s">
        <v>296</v>
      </c>
      <c r="J201" s="19" t="str">
        <f t="shared" si="7"/>
        <v>16EG35</v>
      </c>
    </row>
    <row r="202" spans="1:10" ht="21" customHeight="1">
      <c r="A202" s="19" t="str">
        <f t="shared" si="6"/>
        <v>16EG35NHDN419</v>
      </c>
      <c r="C202" s="79"/>
      <c r="D202" s="57">
        <v>1</v>
      </c>
      <c r="E202" s="48">
        <v>6</v>
      </c>
      <c r="F202" s="56" t="s">
        <v>932</v>
      </c>
      <c r="G202" s="89"/>
      <c r="H202" s="50"/>
      <c r="I202" s="57" t="s">
        <v>296</v>
      </c>
      <c r="J202" s="19" t="str">
        <f t="shared" si="7"/>
        <v>16EG35</v>
      </c>
    </row>
    <row r="203" spans="1:10" ht="21" customHeight="1">
      <c r="A203" s="19" t="str">
        <f t="shared" si="6"/>
        <v>16EG35NHDN519</v>
      </c>
      <c r="C203" s="79"/>
      <c r="D203" s="57">
        <v>1</v>
      </c>
      <c r="E203" s="48">
        <v>6</v>
      </c>
      <c r="F203" s="56" t="s">
        <v>933</v>
      </c>
      <c r="G203" s="89"/>
      <c r="H203" s="50"/>
      <c r="I203" s="57" t="s">
        <v>296</v>
      </c>
      <c r="J203" s="19" t="str">
        <f t="shared" si="7"/>
        <v>16EG35</v>
      </c>
    </row>
    <row r="204" spans="1:10" ht="21" customHeight="1">
      <c r="A204" s="19" t="str">
        <f t="shared" si="6"/>
        <v>16EG35NHDN619</v>
      </c>
      <c r="C204" s="79"/>
      <c r="D204" s="57">
        <v>1</v>
      </c>
      <c r="E204" s="48">
        <v>6</v>
      </c>
      <c r="F204" s="56" t="s">
        <v>934</v>
      </c>
      <c r="G204" s="89"/>
      <c r="H204" s="50"/>
      <c r="I204" s="57" t="s">
        <v>296</v>
      </c>
      <c r="J204" s="19" t="str">
        <f t="shared" si="7"/>
        <v>16EG35</v>
      </c>
    </row>
    <row r="205" spans="1:10" ht="21" hidden="1" customHeight="1">
      <c r="A205" s="19" t="str">
        <f t="shared" si="6"/>
        <v>16EG35NHDN619</v>
      </c>
      <c r="C205" s="79"/>
      <c r="D205" s="57">
        <v>1</v>
      </c>
      <c r="E205" s="48">
        <v>6</v>
      </c>
      <c r="F205" s="56" t="s">
        <v>934</v>
      </c>
      <c r="G205" s="89"/>
      <c r="H205" s="50"/>
      <c r="I205" s="57" t="s">
        <v>296</v>
      </c>
      <c r="J205" s="19" t="str">
        <f t="shared" si="7"/>
        <v>16EG35</v>
      </c>
    </row>
    <row r="206" spans="1:10" ht="21" hidden="1" customHeight="1">
      <c r="A206" s="19" t="str">
        <f t="shared" si="6"/>
        <v>16EG35NHDN619</v>
      </c>
      <c r="C206" s="79"/>
      <c r="D206" s="57">
        <v>1</v>
      </c>
      <c r="E206" s="48">
        <v>6</v>
      </c>
      <c r="F206" s="56" t="s">
        <v>934</v>
      </c>
      <c r="G206" s="89"/>
      <c r="H206" s="50"/>
      <c r="I206" s="57" t="s">
        <v>296</v>
      </c>
      <c r="J206" s="19" t="str">
        <f t="shared" si="7"/>
        <v>16EG35</v>
      </c>
    </row>
    <row r="207" spans="1:10" ht="21" hidden="1" customHeight="1">
      <c r="A207" s="19" t="str">
        <f t="shared" si="6"/>
        <v>16EG35NHDN619</v>
      </c>
      <c r="C207" s="79"/>
      <c r="D207" s="57">
        <v>1</v>
      </c>
      <c r="E207" s="48">
        <v>6</v>
      </c>
      <c r="F207" s="56" t="s">
        <v>934</v>
      </c>
      <c r="G207" s="89"/>
      <c r="H207" s="50"/>
      <c r="I207" s="57" t="s">
        <v>296</v>
      </c>
      <c r="J207" s="19" t="str">
        <f t="shared" si="7"/>
        <v>16EG35</v>
      </c>
    </row>
    <row r="208" spans="1:10" ht="21" customHeight="1">
      <c r="A208" s="19" t="str">
        <f t="shared" si="6"/>
        <v>21EG04FHDN118</v>
      </c>
      <c r="C208" s="79"/>
      <c r="D208" s="57">
        <v>2</v>
      </c>
      <c r="E208" s="48">
        <v>1</v>
      </c>
      <c r="F208" s="56" t="s">
        <v>881</v>
      </c>
      <c r="G208" s="89"/>
      <c r="H208" s="50"/>
      <c r="I208" s="57" t="s">
        <v>180</v>
      </c>
      <c r="J208" s="19" t="str">
        <f t="shared" si="7"/>
        <v>21EG04</v>
      </c>
    </row>
    <row r="209" spans="1:10" ht="21" customHeight="1">
      <c r="A209" s="19" t="str">
        <f t="shared" si="6"/>
        <v>21EG04FHDN218</v>
      </c>
      <c r="C209" s="79"/>
      <c r="D209" s="57">
        <v>2</v>
      </c>
      <c r="E209" s="48">
        <v>1</v>
      </c>
      <c r="F209" s="56" t="s">
        <v>882</v>
      </c>
      <c r="G209" s="89"/>
      <c r="H209" s="50"/>
      <c r="I209" s="57" t="s">
        <v>180</v>
      </c>
      <c r="J209" s="19" t="str">
        <f t="shared" si="7"/>
        <v>21EG04</v>
      </c>
    </row>
    <row r="210" spans="1:10" ht="21" customHeight="1">
      <c r="A210" s="19" t="str">
        <f t="shared" si="6"/>
        <v>21EG38AHDN219</v>
      </c>
      <c r="C210" s="79"/>
      <c r="D210" s="57">
        <v>2</v>
      </c>
      <c r="E210" s="48">
        <v>1</v>
      </c>
      <c r="F210" s="56" t="s">
        <v>894</v>
      </c>
      <c r="G210" s="89"/>
      <c r="H210" s="50"/>
      <c r="I210" s="57" t="s">
        <v>290</v>
      </c>
      <c r="J210" s="19" t="str">
        <f t="shared" si="7"/>
        <v>21EG38</v>
      </c>
    </row>
    <row r="211" spans="1:10" ht="21" hidden="1" customHeight="1">
      <c r="A211" s="19" t="str">
        <f t="shared" si="6"/>
        <v>21EG38AHDN219</v>
      </c>
      <c r="C211" s="79"/>
      <c r="D211" s="57">
        <v>2</v>
      </c>
      <c r="E211" s="48">
        <v>1</v>
      </c>
      <c r="F211" s="56" t="s">
        <v>894</v>
      </c>
      <c r="G211" s="89"/>
      <c r="H211" s="50"/>
      <c r="I211" s="57" t="s">
        <v>290</v>
      </c>
      <c r="J211" s="19" t="str">
        <f t="shared" si="7"/>
        <v>21EG38</v>
      </c>
    </row>
    <row r="212" spans="1:10" ht="21" hidden="1" customHeight="1">
      <c r="A212" s="19" t="str">
        <f t="shared" si="6"/>
        <v>21EG38AHDN219</v>
      </c>
      <c r="C212" s="79"/>
      <c r="D212" s="57">
        <v>2</v>
      </c>
      <c r="E212" s="48">
        <v>1</v>
      </c>
      <c r="F212" s="56" t="s">
        <v>894</v>
      </c>
      <c r="G212" s="89"/>
      <c r="H212" s="50"/>
      <c r="I212" s="57" t="s">
        <v>290</v>
      </c>
      <c r="J212" s="19" t="str">
        <f t="shared" si="7"/>
        <v>21EG38</v>
      </c>
    </row>
    <row r="213" spans="1:10" ht="21" customHeight="1">
      <c r="A213" s="19" t="str">
        <f t="shared" si="6"/>
        <v>21EG38AHDN319</v>
      </c>
      <c r="C213" s="79"/>
      <c r="D213" s="57">
        <v>2</v>
      </c>
      <c r="E213" s="48">
        <v>1</v>
      </c>
      <c r="F213" s="56" t="s">
        <v>895</v>
      </c>
      <c r="G213" s="89"/>
      <c r="H213" s="50"/>
      <c r="I213" s="57" t="s">
        <v>290</v>
      </c>
      <c r="J213" s="19" t="str">
        <f t="shared" si="7"/>
        <v>21EG38</v>
      </c>
    </row>
    <row r="214" spans="1:10" ht="21" hidden="1" customHeight="1">
      <c r="A214" s="19" t="str">
        <f t="shared" si="6"/>
        <v>21EG38AHDN319</v>
      </c>
      <c r="C214" s="79"/>
      <c r="D214" s="57">
        <v>2</v>
      </c>
      <c r="E214" s="48">
        <v>1</v>
      </c>
      <c r="F214" s="56" t="s">
        <v>895</v>
      </c>
      <c r="G214" s="89"/>
      <c r="H214" s="50"/>
      <c r="I214" s="57" t="s">
        <v>290</v>
      </c>
      <c r="J214" s="19" t="str">
        <f t="shared" si="7"/>
        <v>21EG38</v>
      </c>
    </row>
    <row r="215" spans="1:10" ht="21" hidden="1" customHeight="1">
      <c r="A215" s="19" t="str">
        <f t="shared" si="6"/>
        <v>21EG38AHDN319</v>
      </c>
      <c r="C215" s="79"/>
      <c r="D215" s="57">
        <v>2</v>
      </c>
      <c r="E215" s="48">
        <v>1</v>
      </c>
      <c r="F215" s="56" t="s">
        <v>895</v>
      </c>
      <c r="G215" s="89"/>
      <c r="H215" s="50"/>
      <c r="I215" s="57" t="s">
        <v>290</v>
      </c>
      <c r="J215" s="19" t="str">
        <f t="shared" si="7"/>
        <v>21EG38</v>
      </c>
    </row>
    <row r="216" spans="1:10" ht="21" hidden="1" customHeight="1">
      <c r="A216" s="19" t="str">
        <f t="shared" si="6"/>
        <v>21EG38AHDN319</v>
      </c>
      <c r="C216" s="79"/>
      <c r="D216" s="54">
        <v>2</v>
      </c>
      <c r="E216" s="48">
        <v>1</v>
      </c>
      <c r="F216" s="46" t="s">
        <v>895</v>
      </c>
      <c r="G216" s="89"/>
      <c r="H216" s="50"/>
      <c r="I216" s="46" t="s">
        <v>290</v>
      </c>
      <c r="J216" s="19" t="str">
        <f t="shared" si="7"/>
        <v>21EG38</v>
      </c>
    </row>
    <row r="217" spans="1:10" ht="21" customHeight="1">
      <c r="A217" s="19" t="str">
        <f t="shared" si="6"/>
        <v>21EG38AHDN419</v>
      </c>
      <c r="C217" s="79"/>
      <c r="D217" s="54">
        <v>2</v>
      </c>
      <c r="E217" s="48">
        <v>1</v>
      </c>
      <c r="F217" s="51" t="s">
        <v>896</v>
      </c>
      <c r="G217" s="89"/>
      <c r="H217" s="50"/>
      <c r="I217" s="52" t="s">
        <v>290</v>
      </c>
      <c r="J217" s="19" t="str">
        <f t="shared" si="7"/>
        <v>21EG38</v>
      </c>
    </row>
    <row r="218" spans="1:10" ht="21" customHeight="1">
      <c r="A218" s="19" t="str">
        <f t="shared" si="6"/>
        <v>21EG38AHDN519</v>
      </c>
      <c r="C218" s="79"/>
      <c r="D218" s="54">
        <v>2</v>
      </c>
      <c r="E218" s="48">
        <v>1</v>
      </c>
      <c r="F218" s="51" t="s">
        <v>897</v>
      </c>
      <c r="G218" s="89"/>
      <c r="H218" s="50"/>
      <c r="I218" s="53" t="s">
        <v>290</v>
      </c>
      <c r="J218" s="19" t="str">
        <f t="shared" si="7"/>
        <v>21EG38</v>
      </c>
    </row>
    <row r="219" spans="1:10" ht="21" hidden="1" customHeight="1">
      <c r="A219" s="19" t="str">
        <f t="shared" si="6"/>
        <v>21EG38AHDN519</v>
      </c>
      <c r="C219" s="79"/>
      <c r="D219" s="54">
        <v>2</v>
      </c>
      <c r="E219" s="48">
        <v>1</v>
      </c>
      <c r="F219" s="46" t="s">
        <v>897</v>
      </c>
      <c r="G219" s="89"/>
      <c r="H219" s="50"/>
      <c r="I219" s="46" t="s">
        <v>290</v>
      </c>
      <c r="J219" s="19" t="str">
        <f t="shared" si="7"/>
        <v>21EG38</v>
      </c>
    </row>
    <row r="220" spans="1:10" ht="21" hidden="1" customHeight="1">
      <c r="A220" s="19" t="str">
        <f t="shared" si="6"/>
        <v>21EG38AHDN519</v>
      </c>
      <c r="C220" s="79"/>
      <c r="D220" s="54">
        <v>2</v>
      </c>
      <c r="E220" s="48">
        <v>1</v>
      </c>
      <c r="F220" s="48" t="s">
        <v>897</v>
      </c>
      <c r="G220" s="89"/>
      <c r="H220" s="50"/>
      <c r="I220" s="48" t="s">
        <v>290</v>
      </c>
      <c r="J220" s="19" t="str">
        <f t="shared" si="7"/>
        <v>21EG38</v>
      </c>
    </row>
    <row r="221" spans="1:10" ht="21" hidden="1" customHeight="1">
      <c r="A221" s="19" t="str">
        <f t="shared" si="6"/>
        <v>21EG38AHDN519</v>
      </c>
      <c r="C221" s="79"/>
      <c r="D221" s="54">
        <v>2</v>
      </c>
      <c r="E221" s="48">
        <v>1</v>
      </c>
      <c r="F221" s="48" t="s">
        <v>897</v>
      </c>
      <c r="G221" s="89"/>
      <c r="H221" s="50"/>
      <c r="I221" s="48" t="s">
        <v>290</v>
      </c>
      <c r="J221" s="19" t="str">
        <f t="shared" si="7"/>
        <v>21EG38</v>
      </c>
    </row>
    <row r="222" spans="1:10" ht="21" hidden="1" customHeight="1">
      <c r="A222" s="19" t="str">
        <f t="shared" si="6"/>
        <v>21EG38AHDN519</v>
      </c>
      <c r="C222" s="79"/>
      <c r="D222" s="47">
        <v>2</v>
      </c>
      <c r="E222" s="48">
        <v>1</v>
      </c>
      <c r="F222" s="49" t="s">
        <v>897</v>
      </c>
      <c r="G222" s="89"/>
      <c r="H222" s="50"/>
      <c r="I222" s="49" t="s">
        <v>290</v>
      </c>
      <c r="J222" s="19" t="str">
        <f t="shared" si="7"/>
        <v>21EG38</v>
      </c>
    </row>
    <row r="223" spans="1:10" ht="21" customHeight="1">
      <c r="A223" s="19" t="str">
        <f t="shared" si="6"/>
        <v>21EG38AHDN619</v>
      </c>
      <c r="C223" s="79"/>
      <c r="D223" s="47">
        <v>2</v>
      </c>
      <c r="E223" s="48">
        <v>1</v>
      </c>
      <c r="F223" s="49" t="s">
        <v>898</v>
      </c>
      <c r="G223" s="89"/>
      <c r="H223" s="50"/>
      <c r="I223" s="49" t="s">
        <v>290</v>
      </c>
      <c r="J223" s="19" t="str">
        <f t="shared" si="7"/>
        <v>21EG38</v>
      </c>
    </row>
    <row r="224" spans="1:10" ht="21" hidden="1" customHeight="1">
      <c r="A224" s="19" t="str">
        <f t="shared" si="6"/>
        <v>21EG38AHDN619</v>
      </c>
      <c r="C224" s="79"/>
      <c r="D224" s="54">
        <v>2</v>
      </c>
      <c r="E224" s="48">
        <v>1</v>
      </c>
      <c r="F224" s="51" t="s">
        <v>898</v>
      </c>
      <c r="G224" s="89"/>
      <c r="H224" s="50"/>
      <c r="I224" s="52" t="s">
        <v>290</v>
      </c>
      <c r="J224" s="19" t="str">
        <f t="shared" si="7"/>
        <v>21EG38</v>
      </c>
    </row>
    <row r="225" spans="1:10" ht="21" hidden="1" customHeight="1">
      <c r="A225" s="19" t="str">
        <f t="shared" si="6"/>
        <v>21EG38AHDN619</v>
      </c>
      <c r="C225" s="79"/>
      <c r="D225" s="54">
        <v>2</v>
      </c>
      <c r="E225" s="48">
        <v>1</v>
      </c>
      <c r="F225" s="46" t="s">
        <v>898</v>
      </c>
      <c r="G225" s="89"/>
      <c r="H225" s="50"/>
      <c r="I225" s="46" t="s">
        <v>290</v>
      </c>
      <c r="J225" s="19" t="str">
        <f t="shared" si="7"/>
        <v>21EG38</v>
      </c>
    </row>
    <row r="226" spans="1:10" ht="21" hidden="1" customHeight="1">
      <c r="A226" s="19" t="str">
        <f t="shared" si="6"/>
        <v>21EG38AHDN619</v>
      </c>
      <c r="C226" s="79"/>
      <c r="D226" s="54">
        <v>2</v>
      </c>
      <c r="E226" s="48">
        <v>1</v>
      </c>
      <c r="F226" s="46" t="s">
        <v>898</v>
      </c>
      <c r="G226" s="89"/>
      <c r="H226" s="50"/>
      <c r="I226" s="46" t="s">
        <v>290</v>
      </c>
      <c r="J226" s="19" t="str">
        <f t="shared" si="7"/>
        <v>21EG38</v>
      </c>
    </row>
    <row r="227" spans="1:10" ht="21" hidden="1" customHeight="1">
      <c r="A227" s="19" t="str">
        <f t="shared" si="6"/>
        <v>21EG38AHDN619</v>
      </c>
      <c r="C227" s="79"/>
      <c r="D227" s="47">
        <v>2</v>
      </c>
      <c r="E227" s="48">
        <v>1</v>
      </c>
      <c r="F227" s="49" t="s">
        <v>898</v>
      </c>
      <c r="G227" s="89"/>
      <c r="H227" s="50"/>
      <c r="I227" s="49" t="s">
        <v>290</v>
      </c>
      <c r="J227" s="19" t="str">
        <f t="shared" si="7"/>
        <v>21EG38</v>
      </c>
    </row>
    <row r="228" spans="1:10" ht="21" customHeight="1">
      <c r="A228" s="19" t="str">
        <f t="shared" si="6"/>
        <v>21EG38BHDN219</v>
      </c>
      <c r="C228" s="79"/>
      <c r="D228" s="54">
        <v>2</v>
      </c>
      <c r="E228" s="48">
        <v>1</v>
      </c>
      <c r="F228" s="51" t="s">
        <v>899</v>
      </c>
      <c r="G228" s="89"/>
      <c r="H228" s="50"/>
      <c r="I228" s="52" t="s">
        <v>290</v>
      </c>
      <c r="J228" s="19" t="str">
        <f t="shared" si="7"/>
        <v>21EG38</v>
      </c>
    </row>
    <row r="229" spans="1:10" ht="21" customHeight="1">
      <c r="A229" s="19" t="str">
        <f t="shared" si="6"/>
        <v>21EG38BHDN319</v>
      </c>
      <c r="C229" s="79"/>
      <c r="D229" s="54">
        <v>2</v>
      </c>
      <c r="E229" s="48">
        <v>1</v>
      </c>
      <c r="F229" s="46" t="s">
        <v>900</v>
      </c>
      <c r="G229" s="89"/>
      <c r="H229" s="50"/>
      <c r="I229" s="46" t="s">
        <v>290</v>
      </c>
      <c r="J229" s="19" t="str">
        <f t="shared" si="7"/>
        <v>21EG38</v>
      </c>
    </row>
    <row r="230" spans="1:10" ht="21" hidden="1" customHeight="1">
      <c r="A230" s="19" t="str">
        <f t="shared" si="6"/>
        <v>21EG38BHDN319</v>
      </c>
      <c r="C230" s="79"/>
      <c r="D230" s="54">
        <v>2</v>
      </c>
      <c r="E230" s="48">
        <v>1</v>
      </c>
      <c r="F230" s="46" t="s">
        <v>900</v>
      </c>
      <c r="G230" s="89"/>
      <c r="H230" s="50"/>
      <c r="I230" s="46" t="s">
        <v>290</v>
      </c>
      <c r="J230" s="19" t="str">
        <f t="shared" si="7"/>
        <v>21EG38</v>
      </c>
    </row>
    <row r="231" spans="1:10" ht="21" customHeight="1">
      <c r="A231" s="19" t="str">
        <f t="shared" si="6"/>
        <v>21EG38BHDN419</v>
      </c>
      <c r="C231" s="79"/>
      <c r="D231" s="47">
        <v>2</v>
      </c>
      <c r="E231" s="48">
        <v>1</v>
      </c>
      <c r="F231" s="49" t="s">
        <v>901</v>
      </c>
      <c r="G231" s="89"/>
      <c r="H231" s="50"/>
      <c r="I231" s="49" t="s">
        <v>290</v>
      </c>
      <c r="J231" s="19" t="str">
        <f t="shared" si="7"/>
        <v>21EG38</v>
      </c>
    </row>
    <row r="232" spans="1:10" ht="21" customHeight="1">
      <c r="A232" s="19" t="str">
        <f t="shared" si="6"/>
        <v>21EG38BHDN519</v>
      </c>
      <c r="C232" s="79"/>
      <c r="D232" s="47">
        <v>2</v>
      </c>
      <c r="E232" s="48">
        <v>1</v>
      </c>
      <c r="F232" s="49" t="s">
        <v>902</v>
      </c>
      <c r="G232" s="89"/>
      <c r="H232" s="50"/>
      <c r="I232" s="49" t="s">
        <v>290</v>
      </c>
      <c r="J232" s="19" t="str">
        <f t="shared" si="7"/>
        <v>21EG38</v>
      </c>
    </row>
    <row r="233" spans="1:10" ht="21" hidden="1" customHeight="1">
      <c r="A233" s="19" t="str">
        <f t="shared" si="6"/>
        <v>21EG38BHDN519</v>
      </c>
      <c r="C233" s="79"/>
      <c r="D233" s="47">
        <v>2</v>
      </c>
      <c r="E233" s="48">
        <v>1</v>
      </c>
      <c r="F233" s="48" t="s">
        <v>902</v>
      </c>
      <c r="G233" s="89"/>
      <c r="H233" s="50"/>
      <c r="I233" s="48" t="s">
        <v>290</v>
      </c>
      <c r="J233" s="19" t="str">
        <f t="shared" si="7"/>
        <v>21EG38</v>
      </c>
    </row>
    <row r="234" spans="1:10" ht="21" hidden="1" customHeight="1">
      <c r="A234" s="19" t="str">
        <f t="shared" si="6"/>
        <v>21EG38BHDN519</v>
      </c>
      <c r="C234" s="79"/>
      <c r="D234" s="47">
        <v>2</v>
      </c>
      <c r="E234" s="48">
        <v>1</v>
      </c>
      <c r="F234" s="48" t="s">
        <v>902</v>
      </c>
      <c r="G234" s="89"/>
      <c r="H234" s="50"/>
      <c r="I234" s="48" t="s">
        <v>290</v>
      </c>
      <c r="J234" s="19" t="str">
        <f t="shared" si="7"/>
        <v>21EG38</v>
      </c>
    </row>
    <row r="235" spans="1:10" ht="21" hidden="1" customHeight="1">
      <c r="A235" s="19" t="str">
        <f t="shared" si="6"/>
        <v>21EG38BHDN519</v>
      </c>
      <c r="C235" s="79"/>
      <c r="D235" s="47">
        <v>2</v>
      </c>
      <c r="E235" s="48">
        <v>1</v>
      </c>
      <c r="F235" s="49" t="s">
        <v>902</v>
      </c>
      <c r="G235" s="89"/>
      <c r="H235" s="50"/>
      <c r="I235" s="49" t="s">
        <v>290</v>
      </c>
      <c r="J235" s="19" t="str">
        <f t="shared" si="7"/>
        <v>21EG38</v>
      </c>
    </row>
    <row r="236" spans="1:10" ht="21" hidden="1" customHeight="1">
      <c r="A236" s="19" t="str">
        <f t="shared" si="6"/>
        <v>21EG38BHDN519</v>
      </c>
      <c r="C236" s="79"/>
      <c r="D236" s="47">
        <v>2</v>
      </c>
      <c r="E236" s="48">
        <v>1</v>
      </c>
      <c r="F236" s="49" t="s">
        <v>902</v>
      </c>
      <c r="G236" s="89"/>
      <c r="H236" s="50"/>
      <c r="I236" s="49" t="s">
        <v>290</v>
      </c>
      <c r="J236" s="19" t="str">
        <f t="shared" si="7"/>
        <v>21EG38</v>
      </c>
    </row>
    <row r="237" spans="1:10" ht="21" hidden="1" customHeight="1">
      <c r="A237" s="19" t="str">
        <f t="shared" si="6"/>
        <v>21EG38BHDN519</v>
      </c>
      <c r="C237" s="79"/>
      <c r="D237" s="47">
        <v>2</v>
      </c>
      <c r="E237" s="48">
        <v>1</v>
      </c>
      <c r="F237" s="48" t="s">
        <v>902</v>
      </c>
      <c r="G237" s="89"/>
      <c r="H237" s="50"/>
      <c r="I237" s="48" t="s">
        <v>290</v>
      </c>
      <c r="J237" s="19" t="str">
        <f t="shared" si="7"/>
        <v>21EG38</v>
      </c>
    </row>
    <row r="238" spans="1:10" ht="21" hidden="1" customHeight="1">
      <c r="A238" s="19" t="str">
        <f t="shared" si="6"/>
        <v>21EG38BHDN519</v>
      </c>
      <c r="C238" s="79"/>
      <c r="D238" s="47">
        <v>2</v>
      </c>
      <c r="E238" s="48">
        <v>1</v>
      </c>
      <c r="F238" s="49" t="s">
        <v>902</v>
      </c>
      <c r="G238" s="89"/>
      <c r="H238" s="50"/>
      <c r="I238" s="49" t="s">
        <v>290</v>
      </c>
      <c r="J238" s="19" t="str">
        <f t="shared" si="7"/>
        <v>21EG38</v>
      </c>
    </row>
    <row r="239" spans="1:10" ht="21" hidden="1" customHeight="1">
      <c r="A239" s="19" t="str">
        <f t="shared" si="6"/>
        <v>21EG38BHDN519</v>
      </c>
      <c r="C239" s="79"/>
      <c r="D239" s="47">
        <v>2</v>
      </c>
      <c r="E239" s="48">
        <v>1</v>
      </c>
      <c r="F239" s="49" t="s">
        <v>902</v>
      </c>
      <c r="G239" s="89"/>
      <c r="H239" s="50"/>
      <c r="I239" s="49" t="s">
        <v>290</v>
      </c>
      <c r="J239" s="19" t="str">
        <f t="shared" si="7"/>
        <v>21EG38</v>
      </c>
    </row>
    <row r="240" spans="1:10" ht="21" hidden="1" customHeight="1">
      <c r="A240" s="19" t="str">
        <f t="shared" si="6"/>
        <v>21EG38BHDN519</v>
      </c>
      <c r="C240" s="79"/>
      <c r="D240" s="47">
        <v>2</v>
      </c>
      <c r="E240" s="48">
        <v>1</v>
      </c>
      <c r="F240" s="49" t="s">
        <v>902</v>
      </c>
      <c r="G240" s="89"/>
      <c r="H240" s="50"/>
      <c r="I240" s="49" t="s">
        <v>290</v>
      </c>
      <c r="J240" s="19" t="str">
        <f t="shared" si="7"/>
        <v>21EG38</v>
      </c>
    </row>
    <row r="241" spans="1:10" ht="21" hidden="1" customHeight="1">
      <c r="A241" s="19" t="str">
        <f t="shared" si="6"/>
        <v>21EG38BHDN519</v>
      </c>
      <c r="C241" s="79"/>
      <c r="D241" s="47">
        <v>2</v>
      </c>
      <c r="E241" s="48">
        <v>1</v>
      </c>
      <c r="F241" s="49" t="s">
        <v>902</v>
      </c>
      <c r="G241" s="89"/>
      <c r="H241" s="50"/>
      <c r="I241" s="49" t="s">
        <v>290</v>
      </c>
      <c r="J241" s="19" t="str">
        <f t="shared" si="7"/>
        <v>21EG38</v>
      </c>
    </row>
    <row r="242" spans="1:10" ht="21" hidden="1" customHeight="1">
      <c r="A242" s="19" t="str">
        <f t="shared" si="6"/>
        <v>21EG38BHDN519</v>
      </c>
      <c r="C242" s="79"/>
      <c r="D242" s="47">
        <v>2</v>
      </c>
      <c r="E242" s="48">
        <v>1</v>
      </c>
      <c r="F242" s="48" t="s">
        <v>902</v>
      </c>
      <c r="G242" s="89"/>
      <c r="H242" s="50"/>
      <c r="I242" s="48" t="s">
        <v>290</v>
      </c>
      <c r="J242" s="19" t="str">
        <f t="shared" si="7"/>
        <v>21EG38</v>
      </c>
    </row>
    <row r="243" spans="1:10" ht="21" hidden="1" customHeight="1">
      <c r="A243" s="19" t="str">
        <f t="shared" si="6"/>
        <v>21EG38BHDN519</v>
      </c>
      <c r="C243" s="79"/>
      <c r="D243" s="47">
        <v>2</v>
      </c>
      <c r="E243" s="48">
        <v>1</v>
      </c>
      <c r="F243" s="49" t="s">
        <v>902</v>
      </c>
      <c r="G243" s="89"/>
      <c r="H243" s="50"/>
      <c r="I243" s="49" t="s">
        <v>290</v>
      </c>
      <c r="J243" s="19" t="str">
        <f t="shared" si="7"/>
        <v>21EG38</v>
      </c>
    </row>
    <row r="244" spans="1:10" ht="21" customHeight="1">
      <c r="A244" s="19" t="str">
        <f t="shared" si="6"/>
        <v>22EG38BHDN519</v>
      </c>
      <c r="C244" s="79"/>
      <c r="D244" s="47">
        <v>2</v>
      </c>
      <c r="E244" s="48">
        <v>2</v>
      </c>
      <c r="F244" s="49" t="s">
        <v>902</v>
      </c>
      <c r="G244" s="89"/>
      <c r="H244" s="50"/>
      <c r="I244" s="49" t="s">
        <v>290</v>
      </c>
      <c r="J244" s="19" t="str">
        <f t="shared" si="7"/>
        <v>22EG38</v>
      </c>
    </row>
    <row r="245" spans="1:10" ht="21" hidden="1" customHeight="1">
      <c r="A245" s="19" t="str">
        <f t="shared" si="6"/>
        <v>22EG38BHDN519</v>
      </c>
      <c r="C245" s="79"/>
      <c r="D245" s="47">
        <v>2</v>
      </c>
      <c r="E245" s="48">
        <v>2</v>
      </c>
      <c r="F245" s="49" t="s">
        <v>902</v>
      </c>
      <c r="G245" s="89"/>
      <c r="H245" s="50"/>
      <c r="I245" s="49" t="s">
        <v>290</v>
      </c>
      <c r="J245" s="19" t="str">
        <f t="shared" si="7"/>
        <v>22EG38</v>
      </c>
    </row>
    <row r="246" spans="1:10" ht="21" customHeight="1">
      <c r="A246" s="19" t="str">
        <f t="shared" si="6"/>
        <v>22EG38BHDN619</v>
      </c>
      <c r="C246" s="79"/>
      <c r="D246" s="47">
        <v>2</v>
      </c>
      <c r="E246" s="48">
        <v>2</v>
      </c>
      <c r="F246" s="48" t="s">
        <v>903</v>
      </c>
      <c r="G246" s="89"/>
      <c r="H246" s="50"/>
      <c r="I246" s="48" t="s">
        <v>290</v>
      </c>
      <c r="J246" s="19" t="str">
        <f t="shared" si="7"/>
        <v>22EG38</v>
      </c>
    </row>
    <row r="247" spans="1:10" ht="21" hidden="1" customHeight="1">
      <c r="A247" s="19" t="str">
        <f t="shared" si="6"/>
        <v>22EG38BHDN619</v>
      </c>
      <c r="C247" s="79"/>
      <c r="D247" s="47">
        <v>2</v>
      </c>
      <c r="E247" s="48">
        <v>2</v>
      </c>
      <c r="F247" s="48" t="s">
        <v>903</v>
      </c>
      <c r="G247" s="89"/>
      <c r="H247" s="50"/>
      <c r="I247" s="48" t="s">
        <v>290</v>
      </c>
      <c r="J247" s="19" t="str">
        <f t="shared" si="7"/>
        <v>22EG38</v>
      </c>
    </row>
    <row r="248" spans="1:10" ht="21" hidden="1" customHeight="1">
      <c r="A248" s="19" t="str">
        <f t="shared" si="6"/>
        <v>22EG38BHDN619</v>
      </c>
      <c r="C248" s="79"/>
      <c r="D248" s="47">
        <v>2</v>
      </c>
      <c r="E248" s="48">
        <v>2</v>
      </c>
      <c r="F248" s="49" t="s">
        <v>903</v>
      </c>
      <c r="G248" s="89"/>
      <c r="H248" s="50"/>
      <c r="I248" s="49" t="s">
        <v>290</v>
      </c>
      <c r="J248" s="19" t="str">
        <f t="shared" si="7"/>
        <v>22EG38</v>
      </c>
    </row>
    <row r="249" spans="1:10" ht="21" hidden="1" customHeight="1">
      <c r="A249" s="19" t="str">
        <f t="shared" si="6"/>
        <v>22EG38BHDN619</v>
      </c>
      <c r="C249" s="79"/>
      <c r="D249" s="47">
        <v>2</v>
      </c>
      <c r="E249" s="48">
        <v>2</v>
      </c>
      <c r="F249" s="49" t="s">
        <v>903</v>
      </c>
      <c r="G249" s="89"/>
      <c r="H249" s="50"/>
      <c r="I249" s="49" t="s">
        <v>290</v>
      </c>
      <c r="J249" s="19" t="str">
        <f t="shared" si="7"/>
        <v>22EG38</v>
      </c>
    </row>
    <row r="250" spans="1:10" ht="21" customHeight="1">
      <c r="A250" s="19" t="str">
        <f t="shared" si="6"/>
        <v>22EG38CHDN219</v>
      </c>
      <c r="C250" s="79"/>
      <c r="D250" s="47">
        <v>2</v>
      </c>
      <c r="E250" s="48">
        <v>2</v>
      </c>
      <c r="F250" s="49" t="s">
        <v>904</v>
      </c>
      <c r="G250" s="89"/>
      <c r="H250" s="50"/>
      <c r="I250" s="49" t="s">
        <v>290</v>
      </c>
      <c r="J250" s="19" t="str">
        <f t="shared" si="7"/>
        <v>22EG38</v>
      </c>
    </row>
    <row r="251" spans="1:10" ht="21" customHeight="1">
      <c r="A251" s="19" t="str">
        <f t="shared" si="6"/>
        <v>22EG38CHDN319</v>
      </c>
      <c r="C251" s="79"/>
      <c r="D251" s="47">
        <v>2</v>
      </c>
      <c r="E251" s="48">
        <v>2</v>
      </c>
      <c r="F251" s="48" t="s">
        <v>905</v>
      </c>
      <c r="G251" s="89"/>
      <c r="H251" s="50"/>
      <c r="I251" s="48" t="s">
        <v>290</v>
      </c>
      <c r="J251" s="19" t="str">
        <f t="shared" si="7"/>
        <v>22EG38</v>
      </c>
    </row>
    <row r="252" spans="1:10" ht="17">
      <c r="A252" s="19" t="str">
        <f t="shared" si="6"/>
        <v>22EG38CHDN419</v>
      </c>
      <c r="C252" s="79"/>
      <c r="D252" s="86">
        <v>2</v>
      </c>
      <c r="E252" s="48">
        <v>2</v>
      </c>
      <c r="F252" s="87" t="s">
        <v>906</v>
      </c>
      <c r="G252" s="89"/>
      <c r="H252" s="50"/>
      <c r="I252" s="87" t="s">
        <v>290</v>
      </c>
      <c r="J252" s="19" t="str">
        <f t="shared" si="7"/>
        <v>22EG38</v>
      </c>
    </row>
    <row r="253" spans="1:10" ht="17" hidden="1">
      <c r="A253" s="19" t="str">
        <f t="shared" si="6"/>
        <v>22EG38CHDN419</v>
      </c>
      <c r="C253" s="79"/>
      <c r="D253" s="86">
        <v>2</v>
      </c>
      <c r="E253" s="48">
        <v>2</v>
      </c>
      <c r="F253" s="87" t="s">
        <v>906</v>
      </c>
      <c r="G253" s="89"/>
      <c r="H253" s="50"/>
      <c r="I253" s="87" t="s">
        <v>290</v>
      </c>
      <c r="J253" s="19" t="str">
        <f t="shared" si="7"/>
        <v>22EG38</v>
      </c>
    </row>
    <row r="254" spans="1:10" ht="17" hidden="1">
      <c r="A254" s="19" t="str">
        <f t="shared" si="6"/>
        <v>22EG38CHDN419</v>
      </c>
      <c r="C254" s="79"/>
      <c r="D254" s="86">
        <v>2</v>
      </c>
      <c r="E254" s="48">
        <v>2</v>
      </c>
      <c r="F254" s="88" t="s">
        <v>906</v>
      </c>
      <c r="G254" s="89"/>
      <c r="H254" s="50"/>
      <c r="I254" s="88" t="s">
        <v>290</v>
      </c>
      <c r="J254" s="19" t="str">
        <f t="shared" si="7"/>
        <v>22EG38</v>
      </c>
    </row>
    <row r="255" spans="1:10" ht="17" hidden="1">
      <c r="A255" s="19" t="str">
        <f t="shared" si="6"/>
        <v>22EG38CHDN419</v>
      </c>
      <c r="C255" s="79"/>
      <c r="D255" s="86">
        <v>2</v>
      </c>
      <c r="E255" s="48">
        <v>2</v>
      </c>
      <c r="F255" s="87" t="s">
        <v>906</v>
      </c>
      <c r="G255" s="89"/>
      <c r="H255" s="50"/>
      <c r="I255" s="87" t="s">
        <v>290</v>
      </c>
      <c r="J255" s="19" t="str">
        <f t="shared" si="7"/>
        <v>22EG38</v>
      </c>
    </row>
    <row r="256" spans="1:10" ht="17">
      <c r="A256" s="19" t="str">
        <f t="shared" si="6"/>
        <v>22EG38CHDN519</v>
      </c>
      <c r="C256" s="79"/>
      <c r="D256" s="86">
        <v>2</v>
      </c>
      <c r="E256" s="48">
        <v>2</v>
      </c>
      <c r="F256" s="87" t="s">
        <v>907</v>
      </c>
      <c r="G256" s="89"/>
      <c r="H256" s="50"/>
      <c r="I256" s="87" t="s">
        <v>290</v>
      </c>
      <c r="J256" s="19" t="str">
        <f t="shared" si="7"/>
        <v>22EG38</v>
      </c>
    </row>
    <row r="257" spans="1:10" ht="17" hidden="1">
      <c r="A257" s="19" t="str">
        <f t="shared" si="6"/>
        <v>22EG38CHDN519</v>
      </c>
      <c r="C257" s="79"/>
      <c r="D257" s="86">
        <v>2</v>
      </c>
      <c r="E257" s="48">
        <v>2</v>
      </c>
      <c r="F257" s="87" t="s">
        <v>907</v>
      </c>
      <c r="G257" s="89"/>
      <c r="H257" s="50"/>
      <c r="I257" s="87" t="s">
        <v>290</v>
      </c>
      <c r="J257" s="19" t="str">
        <f t="shared" si="7"/>
        <v>22EG38</v>
      </c>
    </row>
    <row r="258" spans="1:10" ht="17" hidden="1">
      <c r="A258" s="19" t="str">
        <f t="shared" si="6"/>
        <v>22EG38CHDN519</v>
      </c>
      <c r="C258" s="79"/>
      <c r="D258" s="86">
        <v>2</v>
      </c>
      <c r="E258" s="48">
        <v>2</v>
      </c>
      <c r="F258" s="87" t="s">
        <v>907</v>
      </c>
      <c r="G258" s="89"/>
      <c r="H258" s="50"/>
      <c r="I258" s="87" t="s">
        <v>290</v>
      </c>
      <c r="J258" s="19" t="str">
        <f t="shared" si="7"/>
        <v>22EG38</v>
      </c>
    </row>
    <row r="259" spans="1:10" ht="17" hidden="1">
      <c r="A259" s="19" t="str">
        <f t="shared" si="6"/>
        <v>22EG38CHDN519</v>
      </c>
      <c r="C259" s="79"/>
      <c r="D259" s="86">
        <v>2</v>
      </c>
      <c r="E259" s="48">
        <v>2</v>
      </c>
      <c r="F259" s="87" t="s">
        <v>907</v>
      </c>
      <c r="G259" s="89"/>
      <c r="H259" s="50"/>
      <c r="I259" s="87" t="s">
        <v>290</v>
      </c>
      <c r="J259" s="19" t="str">
        <f t="shared" si="7"/>
        <v>22EG38</v>
      </c>
    </row>
    <row r="260" spans="1:10" ht="17" hidden="1">
      <c r="A260" s="19" t="str">
        <f t="shared" ref="A260:A323" si="8">B260&amp;C260&amp;D260&amp;E260&amp;I260&amp;F260</f>
        <v>22EG38CHDN519</v>
      </c>
      <c r="C260" s="79"/>
      <c r="D260" s="86">
        <v>2</v>
      </c>
      <c r="E260" s="48">
        <v>2</v>
      </c>
      <c r="F260" s="88" t="s">
        <v>907</v>
      </c>
      <c r="G260" s="89"/>
      <c r="H260" s="50"/>
      <c r="I260" s="88" t="s">
        <v>290</v>
      </c>
      <c r="J260" s="19" t="str">
        <f t="shared" ref="J260:J323" si="9">B260&amp;C260&amp;D260&amp;E260&amp;I260</f>
        <v>22EG38</v>
      </c>
    </row>
    <row r="261" spans="1:10" ht="17" hidden="1">
      <c r="A261" s="19" t="str">
        <f t="shared" si="8"/>
        <v>22EG38CHDN519</v>
      </c>
      <c r="C261" s="79"/>
      <c r="D261" s="86">
        <v>2</v>
      </c>
      <c r="E261" s="48">
        <v>2</v>
      </c>
      <c r="F261" s="87" t="s">
        <v>907</v>
      </c>
      <c r="G261" s="89"/>
      <c r="H261" s="50"/>
      <c r="I261" s="87" t="s">
        <v>290</v>
      </c>
      <c r="J261" s="19" t="str">
        <f t="shared" si="9"/>
        <v>22EG38</v>
      </c>
    </row>
    <row r="262" spans="1:10" ht="17" hidden="1">
      <c r="A262" s="19" t="str">
        <f t="shared" si="8"/>
        <v>22EG38CHDN519</v>
      </c>
      <c r="C262" s="79"/>
      <c r="D262" s="86">
        <v>2</v>
      </c>
      <c r="E262" s="48">
        <v>2</v>
      </c>
      <c r="F262" s="87" t="s">
        <v>907</v>
      </c>
      <c r="G262" s="89"/>
      <c r="H262" s="50"/>
      <c r="I262" s="87" t="s">
        <v>290</v>
      </c>
      <c r="J262" s="19" t="str">
        <f t="shared" si="9"/>
        <v>22EG38</v>
      </c>
    </row>
    <row r="263" spans="1:10" ht="17" hidden="1">
      <c r="A263" s="19" t="str">
        <f t="shared" si="8"/>
        <v>22EG38CHDN519</v>
      </c>
      <c r="C263" s="79"/>
      <c r="D263" s="86">
        <v>2</v>
      </c>
      <c r="E263" s="48">
        <v>2</v>
      </c>
      <c r="F263" s="87" t="s">
        <v>907</v>
      </c>
      <c r="G263" s="89"/>
      <c r="H263" s="50"/>
      <c r="I263" s="87" t="s">
        <v>290</v>
      </c>
      <c r="J263" s="19" t="str">
        <f t="shared" si="9"/>
        <v>22EG38</v>
      </c>
    </row>
    <row r="264" spans="1:10" ht="17" hidden="1">
      <c r="A264" s="19" t="str">
        <f t="shared" si="8"/>
        <v>22EG38CHDN519</v>
      </c>
      <c r="C264" s="79"/>
      <c r="D264" s="86">
        <v>2</v>
      </c>
      <c r="E264" s="48">
        <v>2</v>
      </c>
      <c r="F264" s="87" t="s">
        <v>907</v>
      </c>
      <c r="G264" s="89"/>
      <c r="H264" s="50"/>
      <c r="I264" s="87" t="s">
        <v>290</v>
      </c>
      <c r="J264" s="19" t="str">
        <f t="shared" si="9"/>
        <v>22EG38</v>
      </c>
    </row>
    <row r="265" spans="1:10" ht="17">
      <c r="A265" s="19" t="str">
        <f t="shared" si="8"/>
        <v>22EG38CHDN619</v>
      </c>
      <c r="C265" s="79"/>
      <c r="D265" s="86">
        <v>2</v>
      </c>
      <c r="E265" s="48">
        <v>2</v>
      </c>
      <c r="F265" s="87" t="s">
        <v>908</v>
      </c>
      <c r="G265" s="89"/>
      <c r="H265" s="50"/>
      <c r="I265" s="87" t="s">
        <v>290</v>
      </c>
      <c r="J265" s="19" t="str">
        <f t="shared" si="9"/>
        <v>22EG38</v>
      </c>
    </row>
    <row r="266" spans="1:10" ht="17" hidden="1">
      <c r="A266" s="19" t="str">
        <f t="shared" si="8"/>
        <v>22EG38CHDN619</v>
      </c>
      <c r="C266" s="79"/>
      <c r="D266" s="86">
        <v>2</v>
      </c>
      <c r="E266" s="48">
        <v>2</v>
      </c>
      <c r="F266" s="87" t="s">
        <v>908</v>
      </c>
      <c r="G266" s="89"/>
      <c r="H266" s="50"/>
      <c r="I266" s="87" t="s">
        <v>290</v>
      </c>
      <c r="J266" s="19" t="str">
        <f t="shared" si="9"/>
        <v>22EG38</v>
      </c>
    </row>
    <row r="267" spans="1:10" ht="17" hidden="1">
      <c r="A267" s="19" t="str">
        <f t="shared" si="8"/>
        <v>22EG38CHDN619</v>
      </c>
      <c r="C267" s="79"/>
      <c r="D267" s="86">
        <v>2</v>
      </c>
      <c r="E267" s="48">
        <v>2</v>
      </c>
      <c r="F267" s="87" t="s">
        <v>908</v>
      </c>
      <c r="G267" s="89"/>
      <c r="H267" s="50"/>
      <c r="I267" s="87" t="s">
        <v>290</v>
      </c>
      <c r="J267" s="19" t="str">
        <f t="shared" si="9"/>
        <v>22EG38</v>
      </c>
    </row>
    <row r="268" spans="1:10" ht="17" hidden="1">
      <c r="A268" s="19" t="str">
        <f t="shared" si="8"/>
        <v>22EG38CHDN619</v>
      </c>
      <c r="C268" s="79"/>
      <c r="D268" s="86">
        <v>2</v>
      </c>
      <c r="E268" s="48">
        <v>2</v>
      </c>
      <c r="F268" s="88" t="s">
        <v>908</v>
      </c>
      <c r="G268" s="89"/>
      <c r="H268" s="50"/>
      <c r="I268" s="88" t="s">
        <v>290</v>
      </c>
      <c r="J268" s="19" t="str">
        <f t="shared" si="9"/>
        <v>22EG38</v>
      </c>
    </row>
    <row r="269" spans="1:10" ht="17" hidden="1">
      <c r="A269" s="19" t="str">
        <f t="shared" si="8"/>
        <v>22EG38CHDN619</v>
      </c>
      <c r="C269" s="79"/>
      <c r="D269" s="86">
        <v>2</v>
      </c>
      <c r="E269" s="48">
        <v>2</v>
      </c>
      <c r="F269" s="87" t="s">
        <v>908</v>
      </c>
      <c r="G269" s="89"/>
      <c r="H269" s="50"/>
      <c r="I269" s="87" t="s">
        <v>290</v>
      </c>
      <c r="J269" s="19" t="str">
        <f t="shared" si="9"/>
        <v>22EG38</v>
      </c>
    </row>
    <row r="270" spans="1:10" ht="17" hidden="1">
      <c r="A270" s="19" t="str">
        <f t="shared" si="8"/>
        <v>22EG38CHDN619</v>
      </c>
      <c r="C270" s="79"/>
      <c r="D270" s="86">
        <v>2</v>
      </c>
      <c r="E270" s="48">
        <v>2</v>
      </c>
      <c r="F270" s="87" t="s">
        <v>908</v>
      </c>
      <c r="G270" s="89"/>
      <c r="H270" s="50"/>
      <c r="I270" s="87" t="s">
        <v>290</v>
      </c>
      <c r="J270" s="19" t="str">
        <f t="shared" si="9"/>
        <v>22EG38</v>
      </c>
    </row>
    <row r="271" spans="1:10" ht="17">
      <c r="A271" s="19" t="str">
        <f t="shared" si="8"/>
        <v>22EG38DHDN219</v>
      </c>
      <c r="C271" s="79"/>
      <c r="D271" s="86">
        <v>2</v>
      </c>
      <c r="E271" s="48">
        <v>2</v>
      </c>
      <c r="F271" s="87" t="s">
        <v>909</v>
      </c>
      <c r="G271" s="89"/>
      <c r="H271" s="50"/>
      <c r="I271" s="87" t="s">
        <v>290</v>
      </c>
      <c r="J271" s="19" t="str">
        <f t="shared" si="9"/>
        <v>22EG38</v>
      </c>
    </row>
    <row r="272" spans="1:10" ht="17" hidden="1">
      <c r="A272" s="19" t="str">
        <f t="shared" si="8"/>
        <v>22EG38DHDN219</v>
      </c>
      <c r="C272" s="79"/>
      <c r="D272" s="19">
        <v>2</v>
      </c>
      <c r="E272" s="48">
        <v>2</v>
      </c>
      <c r="F272" s="59" t="s">
        <v>909</v>
      </c>
      <c r="G272" s="89"/>
      <c r="H272" s="50"/>
      <c r="I272" s="19" t="s">
        <v>290</v>
      </c>
      <c r="J272" s="19" t="str">
        <f t="shared" si="9"/>
        <v>22EG38</v>
      </c>
    </row>
    <row r="273" spans="1:10" ht="17">
      <c r="A273" s="19" t="str">
        <f t="shared" si="8"/>
        <v>22EG38DHDN319</v>
      </c>
      <c r="C273" s="79"/>
      <c r="D273" s="19">
        <v>2</v>
      </c>
      <c r="E273" s="48">
        <v>2</v>
      </c>
      <c r="F273" s="59" t="s">
        <v>910</v>
      </c>
      <c r="G273" s="89"/>
      <c r="H273" s="50"/>
      <c r="I273" s="19" t="s">
        <v>290</v>
      </c>
      <c r="J273" s="19" t="str">
        <f t="shared" si="9"/>
        <v>22EG38</v>
      </c>
    </row>
    <row r="274" spans="1:10" ht="17">
      <c r="A274" s="19" t="str">
        <f t="shared" si="8"/>
        <v>22EG38DHDN419</v>
      </c>
      <c r="C274" s="79"/>
      <c r="D274" s="86">
        <v>2</v>
      </c>
      <c r="E274" s="48">
        <v>2</v>
      </c>
      <c r="F274" s="88" t="s">
        <v>911</v>
      </c>
      <c r="G274" s="89"/>
      <c r="H274" s="50"/>
      <c r="I274" s="88" t="s">
        <v>290</v>
      </c>
      <c r="J274" s="19" t="str">
        <f t="shared" si="9"/>
        <v>22EG38</v>
      </c>
    </row>
    <row r="275" spans="1:10" ht="17">
      <c r="A275" s="19" t="str">
        <f t="shared" si="8"/>
        <v>22EG38DHDN519</v>
      </c>
      <c r="C275" s="79"/>
      <c r="D275" s="19">
        <v>2</v>
      </c>
      <c r="E275" s="48">
        <v>2</v>
      </c>
      <c r="F275" s="59" t="s">
        <v>912</v>
      </c>
      <c r="G275" s="89"/>
      <c r="H275" s="50"/>
      <c r="I275" s="19" t="s">
        <v>290</v>
      </c>
      <c r="J275" s="19" t="str">
        <f t="shared" si="9"/>
        <v>22EG38</v>
      </c>
    </row>
    <row r="276" spans="1:10" ht="17" hidden="1">
      <c r="A276" s="19" t="str">
        <f t="shared" si="8"/>
        <v>22EG38DHDN519</v>
      </c>
      <c r="C276" s="79"/>
      <c r="D276" s="19">
        <v>2</v>
      </c>
      <c r="E276" s="48">
        <v>2</v>
      </c>
      <c r="F276" s="59" t="s">
        <v>912</v>
      </c>
      <c r="G276" s="89"/>
      <c r="H276" s="50"/>
      <c r="I276" s="19" t="s">
        <v>290</v>
      </c>
      <c r="J276" s="19" t="str">
        <f t="shared" si="9"/>
        <v>22EG38</v>
      </c>
    </row>
    <row r="277" spans="1:10" ht="17" hidden="1">
      <c r="A277" s="19" t="str">
        <f t="shared" si="8"/>
        <v>22EG38DHDN519</v>
      </c>
      <c r="C277" s="79"/>
      <c r="D277" s="86">
        <v>2</v>
      </c>
      <c r="E277" s="48">
        <v>2</v>
      </c>
      <c r="F277" s="87" t="s">
        <v>912</v>
      </c>
      <c r="G277" s="89"/>
      <c r="H277" s="50"/>
      <c r="I277" s="87" t="s">
        <v>290</v>
      </c>
      <c r="J277" s="19" t="str">
        <f t="shared" si="9"/>
        <v>22EG38</v>
      </c>
    </row>
    <row r="278" spans="1:10" ht="17" hidden="1">
      <c r="A278" s="19" t="str">
        <f t="shared" si="8"/>
        <v>22EG38DHDN519</v>
      </c>
      <c r="C278" s="79"/>
      <c r="D278" s="19">
        <v>2</v>
      </c>
      <c r="E278" s="48">
        <v>2</v>
      </c>
      <c r="F278" s="59" t="s">
        <v>912</v>
      </c>
      <c r="G278" s="89"/>
      <c r="H278" s="50"/>
      <c r="I278" s="19" t="s">
        <v>290</v>
      </c>
      <c r="J278" s="19" t="str">
        <f t="shared" si="9"/>
        <v>22EG38</v>
      </c>
    </row>
    <row r="279" spans="1:10" ht="17" hidden="1">
      <c r="A279" s="19" t="str">
        <f t="shared" si="8"/>
        <v>22EG38DHDN519</v>
      </c>
      <c r="C279" s="79"/>
      <c r="D279" s="86">
        <v>2</v>
      </c>
      <c r="E279" s="48">
        <v>2</v>
      </c>
      <c r="F279" s="87" t="s">
        <v>912</v>
      </c>
      <c r="G279" s="89"/>
      <c r="H279" s="50"/>
      <c r="I279" s="87" t="s">
        <v>290</v>
      </c>
      <c r="J279" s="19" t="str">
        <f t="shared" si="9"/>
        <v>22EG38</v>
      </c>
    </row>
    <row r="280" spans="1:10" ht="17">
      <c r="A280" s="19" t="str">
        <f t="shared" si="8"/>
        <v>23EG38EHDN219</v>
      </c>
      <c r="C280" s="79"/>
      <c r="D280" s="86">
        <v>2</v>
      </c>
      <c r="E280" s="48">
        <v>3</v>
      </c>
      <c r="F280" s="87" t="s">
        <v>913</v>
      </c>
      <c r="G280" s="89"/>
      <c r="H280" s="50"/>
      <c r="I280" s="87" t="s">
        <v>290</v>
      </c>
      <c r="J280" s="19" t="str">
        <f t="shared" si="9"/>
        <v>23EG38</v>
      </c>
    </row>
    <row r="281" spans="1:10" ht="17" hidden="1">
      <c r="A281" s="19" t="str">
        <f t="shared" si="8"/>
        <v>23EG38EHDN219</v>
      </c>
      <c r="C281" s="79"/>
      <c r="D281" s="19">
        <v>2</v>
      </c>
      <c r="E281" s="48">
        <v>3</v>
      </c>
      <c r="F281" s="59" t="s">
        <v>913</v>
      </c>
      <c r="G281" s="89"/>
      <c r="H281" s="50"/>
      <c r="I281" s="19" t="s">
        <v>290</v>
      </c>
      <c r="J281" s="19" t="str">
        <f t="shared" si="9"/>
        <v>23EG38</v>
      </c>
    </row>
    <row r="282" spans="1:10" ht="17">
      <c r="A282" s="19" t="str">
        <f t="shared" si="8"/>
        <v>23EG38EHDN319</v>
      </c>
      <c r="C282" s="79"/>
      <c r="D282" s="86">
        <v>2</v>
      </c>
      <c r="E282" s="48">
        <v>3</v>
      </c>
      <c r="F282" s="87" t="s">
        <v>914</v>
      </c>
      <c r="G282" s="89"/>
      <c r="H282" s="50"/>
      <c r="I282" s="87" t="s">
        <v>290</v>
      </c>
      <c r="J282" s="19" t="str">
        <f t="shared" si="9"/>
        <v>23EG38</v>
      </c>
    </row>
    <row r="283" spans="1:10" ht="17" hidden="1">
      <c r="A283" s="19" t="str">
        <f t="shared" si="8"/>
        <v>23EG38EHDN319</v>
      </c>
      <c r="C283" s="79"/>
      <c r="D283" s="86">
        <v>2</v>
      </c>
      <c r="E283" s="48">
        <v>3</v>
      </c>
      <c r="F283" s="87" t="s">
        <v>914</v>
      </c>
      <c r="G283" s="89"/>
      <c r="H283" s="50"/>
      <c r="I283" s="87" t="s">
        <v>290</v>
      </c>
      <c r="J283" s="19" t="str">
        <f t="shared" si="9"/>
        <v>23EG38</v>
      </c>
    </row>
    <row r="284" spans="1:10" ht="17">
      <c r="A284" s="19" t="str">
        <f t="shared" si="8"/>
        <v>23EG38EHDN419</v>
      </c>
      <c r="C284" s="79"/>
      <c r="D284" s="86">
        <v>2</v>
      </c>
      <c r="E284" s="48">
        <v>3</v>
      </c>
      <c r="F284" s="87" t="s">
        <v>915</v>
      </c>
      <c r="G284" s="89"/>
      <c r="H284" s="50"/>
      <c r="I284" s="87" t="s">
        <v>290</v>
      </c>
      <c r="J284" s="19" t="str">
        <f t="shared" si="9"/>
        <v>23EG38</v>
      </c>
    </row>
    <row r="285" spans="1:10" ht="17" hidden="1">
      <c r="A285" s="19" t="str">
        <f t="shared" si="8"/>
        <v>23EG38EHDN419</v>
      </c>
      <c r="C285" s="79"/>
      <c r="D285" s="86">
        <v>2</v>
      </c>
      <c r="E285" s="48">
        <v>3</v>
      </c>
      <c r="F285" s="87" t="s">
        <v>915</v>
      </c>
      <c r="G285" s="89"/>
      <c r="H285" s="50"/>
      <c r="I285" s="87" t="s">
        <v>290</v>
      </c>
      <c r="J285" s="19" t="str">
        <f t="shared" si="9"/>
        <v>23EG38</v>
      </c>
    </row>
    <row r="286" spans="1:10" ht="17" hidden="1">
      <c r="A286" s="19" t="str">
        <f t="shared" si="8"/>
        <v>23EG38EHDN419</v>
      </c>
      <c r="C286" s="79"/>
      <c r="D286" s="19">
        <v>2</v>
      </c>
      <c r="E286" s="48">
        <v>3</v>
      </c>
      <c r="F286" s="59" t="s">
        <v>915</v>
      </c>
      <c r="G286" s="89"/>
      <c r="H286" s="50"/>
      <c r="I286" s="19" t="s">
        <v>290</v>
      </c>
      <c r="J286" s="19" t="str">
        <f t="shared" si="9"/>
        <v>23EG38</v>
      </c>
    </row>
    <row r="287" spans="1:10" ht="17">
      <c r="A287" s="19" t="str">
        <f t="shared" si="8"/>
        <v>23EG38EHDN519</v>
      </c>
      <c r="C287" s="79"/>
      <c r="D287" s="86">
        <v>2</v>
      </c>
      <c r="E287" s="48">
        <v>3</v>
      </c>
      <c r="F287" s="87" t="s">
        <v>916</v>
      </c>
      <c r="G287" s="89"/>
      <c r="H287" s="50"/>
      <c r="I287" s="87" t="s">
        <v>290</v>
      </c>
      <c r="J287" s="19" t="str">
        <f t="shared" si="9"/>
        <v>23EG38</v>
      </c>
    </row>
    <row r="288" spans="1:10" ht="17" hidden="1">
      <c r="A288" s="19" t="str">
        <f t="shared" si="8"/>
        <v>23EG38EHDN519</v>
      </c>
      <c r="C288" s="79"/>
      <c r="D288" s="86">
        <v>2</v>
      </c>
      <c r="E288" s="48">
        <v>3</v>
      </c>
      <c r="F288" s="87" t="s">
        <v>916</v>
      </c>
      <c r="G288" s="89"/>
      <c r="H288" s="50"/>
      <c r="I288" s="87" t="s">
        <v>290</v>
      </c>
      <c r="J288" s="19" t="str">
        <f t="shared" si="9"/>
        <v>23EG38</v>
      </c>
    </row>
    <row r="289" spans="1:10" ht="17" hidden="1">
      <c r="A289" s="19" t="str">
        <f t="shared" si="8"/>
        <v>23EG38EHDN519</v>
      </c>
      <c r="C289" s="79"/>
      <c r="D289" s="19">
        <v>2</v>
      </c>
      <c r="E289" s="48">
        <v>3</v>
      </c>
      <c r="F289" s="59" t="s">
        <v>916</v>
      </c>
      <c r="G289" s="89"/>
      <c r="H289" s="50"/>
      <c r="I289" s="19" t="s">
        <v>290</v>
      </c>
      <c r="J289" s="19" t="str">
        <f t="shared" si="9"/>
        <v>23EG38</v>
      </c>
    </row>
    <row r="290" spans="1:10" ht="17" hidden="1">
      <c r="A290" s="19" t="str">
        <f t="shared" si="8"/>
        <v>23EG38EHDN519</v>
      </c>
      <c r="C290" s="79"/>
      <c r="D290" s="86">
        <v>2</v>
      </c>
      <c r="E290" s="48">
        <v>3</v>
      </c>
      <c r="F290" s="87" t="s">
        <v>916</v>
      </c>
      <c r="G290" s="89"/>
      <c r="H290" s="50"/>
      <c r="I290" s="87" t="s">
        <v>290</v>
      </c>
      <c r="J290" s="19" t="str">
        <f t="shared" si="9"/>
        <v>23EG38</v>
      </c>
    </row>
    <row r="291" spans="1:10" ht="17" hidden="1">
      <c r="A291" s="19" t="str">
        <f t="shared" si="8"/>
        <v>23EG38EHDN519</v>
      </c>
      <c r="C291" s="79"/>
      <c r="D291" s="86">
        <v>2</v>
      </c>
      <c r="E291" s="48">
        <v>3</v>
      </c>
      <c r="F291" s="88" t="s">
        <v>916</v>
      </c>
      <c r="G291" s="89"/>
      <c r="H291" s="50"/>
      <c r="I291" s="88" t="s">
        <v>290</v>
      </c>
      <c r="J291" s="19" t="str">
        <f t="shared" si="9"/>
        <v>23EG38</v>
      </c>
    </row>
    <row r="292" spans="1:10" ht="17" hidden="1">
      <c r="A292" s="19" t="str">
        <f t="shared" si="8"/>
        <v>23EG38EHDN519</v>
      </c>
      <c r="C292" s="79"/>
      <c r="D292" s="19">
        <v>2</v>
      </c>
      <c r="E292" s="48">
        <v>3</v>
      </c>
      <c r="F292" s="59" t="s">
        <v>916</v>
      </c>
      <c r="G292" s="89"/>
      <c r="H292" s="50"/>
      <c r="I292" s="19" t="s">
        <v>290</v>
      </c>
      <c r="J292" s="19" t="str">
        <f t="shared" si="9"/>
        <v>23EG38</v>
      </c>
    </row>
    <row r="293" spans="1:10" ht="17">
      <c r="A293" s="19" t="str">
        <f t="shared" si="8"/>
        <v>23EG38EHDN619</v>
      </c>
      <c r="C293" s="79"/>
      <c r="D293" s="86">
        <v>2</v>
      </c>
      <c r="E293" s="48">
        <v>3</v>
      </c>
      <c r="F293" s="88" t="s">
        <v>917</v>
      </c>
      <c r="G293" s="89"/>
      <c r="H293" s="50"/>
      <c r="I293" s="88" t="s">
        <v>290</v>
      </c>
      <c r="J293" s="19" t="str">
        <f t="shared" si="9"/>
        <v>23EG38</v>
      </c>
    </row>
    <row r="294" spans="1:10" ht="17" hidden="1">
      <c r="A294" s="19" t="str">
        <f t="shared" si="8"/>
        <v>23EG38EHDN619</v>
      </c>
      <c r="C294" s="79"/>
      <c r="D294" s="86">
        <v>2</v>
      </c>
      <c r="E294" s="48">
        <v>3</v>
      </c>
      <c r="F294" s="88" t="s">
        <v>917</v>
      </c>
      <c r="G294" s="89"/>
      <c r="H294" s="50"/>
      <c r="I294" s="88" t="s">
        <v>290</v>
      </c>
      <c r="J294" s="19" t="str">
        <f t="shared" si="9"/>
        <v>23EG38</v>
      </c>
    </row>
    <row r="295" spans="1:10" ht="17" hidden="1">
      <c r="A295" s="19" t="str">
        <f t="shared" si="8"/>
        <v>23EG38EHDN619</v>
      </c>
      <c r="C295" s="79"/>
      <c r="D295" s="86">
        <v>2</v>
      </c>
      <c r="E295" s="48">
        <v>3</v>
      </c>
      <c r="F295" s="87" t="s">
        <v>917</v>
      </c>
      <c r="G295" s="89"/>
      <c r="H295" s="50"/>
      <c r="I295" s="87" t="s">
        <v>290</v>
      </c>
      <c r="J295" s="19" t="str">
        <f t="shared" si="9"/>
        <v>23EG38</v>
      </c>
    </row>
    <row r="296" spans="1:10" ht="17">
      <c r="A296" s="19" t="str">
        <f t="shared" si="8"/>
        <v>23EG38FHDN219</v>
      </c>
      <c r="C296" s="79"/>
      <c r="D296" s="19">
        <v>2</v>
      </c>
      <c r="E296" s="48">
        <v>3</v>
      </c>
      <c r="F296" s="59" t="s">
        <v>918</v>
      </c>
      <c r="G296" s="89"/>
      <c r="H296" s="50"/>
      <c r="I296" s="19" t="s">
        <v>290</v>
      </c>
      <c r="J296" s="19" t="str">
        <f t="shared" si="9"/>
        <v>23EG38</v>
      </c>
    </row>
    <row r="297" spans="1:10" ht="17" hidden="1">
      <c r="A297" s="19" t="str">
        <f t="shared" si="8"/>
        <v>23EG38FHDN219</v>
      </c>
      <c r="C297" s="79"/>
      <c r="D297" s="19">
        <v>2</v>
      </c>
      <c r="E297" s="48">
        <v>3</v>
      </c>
      <c r="F297" s="59" t="s">
        <v>918</v>
      </c>
      <c r="G297" s="89"/>
      <c r="H297" s="50"/>
      <c r="I297" s="19" t="s">
        <v>290</v>
      </c>
      <c r="J297" s="19" t="str">
        <f t="shared" si="9"/>
        <v>23EG38</v>
      </c>
    </row>
    <row r="298" spans="1:10" ht="17" hidden="1">
      <c r="A298" s="19" t="str">
        <f t="shared" si="8"/>
        <v>23EG38FHDN219</v>
      </c>
      <c r="C298" s="79"/>
      <c r="D298" s="19">
        <v>2</v>
      </c>
      <c r="E298" s="48">
        <v>3</v>
      </c>
      <c r="F298" s="59" t="s">
        <v>918</v>
      </c>
      <c r="G298" s="89"/>
      <c r="H298" s="50"/>
      <c r="I298" s="19" t="s">
        <v>290</v>
      </c>
      <c r="J298" s="19" t="str">
        <f t="shared" si="9"/>
        <v>23EG38</v>
      </c>
    </row>
    <row r="299" spans="1:10" ht="17" hidden="1">
      <c r="A299" s="19" t="str">
        <f t="shared" si="8"/>
        <v>23EG38FHDN219</v>
      </c>
      <c r="C299" s="79"/>
      <c r="D299" s="86">
        <v>2</v>
      </c>
      <c r="E299" s="48">
        <v>3</v>
      </c>
      <c r="F299" s="87" t="s">
        <v>918</v>
      </c>
      <c r="G299" s="89"/>
      <c r="H299" s="50"/>
      <c r="I299" s="87" t="s">
        <v>290</v>
      </c>
      <c r="J299" s="19" t="str">
        <f t="shared" si="9"/>
        <v>23EG38</v>
      </c>
    </row>
    <row r="300" spans="1:10" ht="17" hidden="1">
      <c r="A300" s="19" t="str">
        <f t="shared" si="8"/>
        <v>23EG38FHDN219</v>
      </c>
      <c r="C300" s="79"/>
      <c r="D300" s="86">
        <v>2</v>
      </c>
      <c r="E300" s="48">
        <v>3</v>
      </c>
      <c r="F300" s="87" t="s">
        <v>918</v>
      </c>
      <c r="G300" s="89"/>
      <c r="H300" s="50"/>
      <c r="I300" s="87" t="s">
        <v>290</v>
      </c>
      <c r="J300" s="19" t="str">
        <f t="shared" si="9"/>
        <v>23EG38</v>
      </c>
    </row>
    <row r="301" spans="1:10" ht="17">
      <c r="A301" s="19" t="str">
        <f t="shared" si="8"/>
        <v>23EG38FHDN319</v>
      </c>
      <c r="C301" s="79"/>
      <c r="D301" s="86">
        <v>2</v>
      </c>
      <c r="E301" s="48">
        <v>3</v>
      </c>
      <c r="F301" s="87" t="s">
        <v>919</v>
      </c>
      <c r="G301" s="89"/>
      <c r="H301" s="50"/>
      <c r="I301" s="87" t="s">
        <v>290</v>
      </c>
      <c r="J301" s="19" t="str">
        <f t="shared" si="9"/>
        <v>23EG38</v>
      </c>
    </row>
    <row r="302" spans="1:10" ht="17" hidden="1">
      <c r="A302" s="19" t="str">
        <f t="shared" si="8"/>
        <v>23EG38FHDN319</v>
      </c>
      <c r="C302" s="79"/>
      <c r="D302" s="19">
        <v>2</v>
      </c>
      <c r="E302" s="48">
        <v>3</v>
      </c>
      <c r="F302" s="59" t="s">
        <v>919</v>
      </c>
      <c r="G302" s="89"/>
      <c r="H302" s="50"/>
      <c r="I302" s="19" t="s">
        <v>290</v>
      </c>
      <c r="J302" s="19" t="str">
        <f t="shared" si="9"/>
        <v>23EG38</v>
      </c>
    </row>
    <row r="303" spans="1:10" ht="17" hidden="1">
      <c r="A303" s="19" t="str">
        <f t="shared" si="8"/>
        <v>23EG38FHDN319</v>
      </c>
      <c r="C303" s="79"/>
      <c r="D303" s="19">
        <v>2</v>
      </c>
      <c r="E303" s="48">
        <v>3</v>
      </c>
      <c r="F303" s="59" t="s">
        <v>919</v>
      </c>
      <c r="G303" s="89"/>
      <c r="H303" s="50"/>
      <c r="I303" s="19" t="s">
        <v>290</v>
      </c>
      <c r="J303" s="19" t="str">
        <f t="shared" si="9"/>
        <v>23EG38</v>
      </c>
    </row>
    <row r="304" spans="1:10" ht="17" hidden="1">
      <c r="A304" s="19" t="str">
        <f t="shared" si="8"/>
        <v>23EG38FHDN319</v>
      </c>
      <c r="C304" s="79"/>
      <c r="D304" s="19">
        <v>2</v>
      </c>
      <c r="E304" s="48">
        <v>3</v>
      </c>
      <c r="F304" s="59" t="s">
        <v>919</v>
      </c>
      <c r="G304" s="89"/>
      <c r="H304" s="50"/>
      <c r="I304" s="19" t="s">
        <v>290</v>
      </c>
      <c r="J304" s="19" t="str">
        <f t="shared" si="9"/>
        <v>23EG38</v>
      </c>
    </row>
    <row r="305" spans="1:10" ht="17" hidden="1">
      <c r="A305" s="19" t="str">
        <f t="shared" si="8"/>
        <v>23EG38FHDN319</v>
      </c>
      <c r="C305" s="79"/>
      <c r="D305" s="19">
        <v>2</v>
      </c>
      <c r="E305" s="48">
        <v>3</v>
      </c>
      <c r="F305" s="59" t="s">
        <v>919</v>
      </c>
      <c r="G305" s="89"/>
      <c r="H305" s="50"/>
      <c r="I305" s="19" t="s">
        <v>290</v>
      </c>
      <c r="J305" s="19" t="str">
        <f t="shared" si="9"/>
        <v>23EG38</v>
      </c>
    </row>
    <row r="306" spans="1:10" ht="17" hidden="1">
      <c r="A306" s="19" t="str">
        <f t="shared" si="8"/>
        <v>23EG38FHDN319</v>
      </c>
      <c r="C306" s="79"/>
      <c r="D306" s="19">
        <v>2</v>
      </c>
      <c r="E306" s="48">
        <v>3</v>
      </c>
      <c r="F306" s="59" t="s">
        <v>919</v>
      </c>
      <c r="G306" s="89"/>
      <c r="H306" s="50"/>
      <c r="I306" s="19" t="s">
        <v>290</v>
      </c>
      <c r="J306" s="19" t="str">
        <f t="shared" si="9"/>
        <v>23EG38</v>
      </c>
    </row>
    <row r="307" spans="1:10" ht="17" hidden="1">
      <c r="A307" s="19" t="str">
        <f t="shared" si="8"/>
        <v>23EG38FHDN319</v>
      </c>
      <c r="C307" s="79"/>
      <c r="D307" s="19">
        <v>2</v>
      </c>
      <c r="E307" s="48">
        <v>3</v>
      </c>
      <c r="F307" s="59" t="s">
        <v>919</v>
      </c>
      <c r="G307" s="89"/>
      <c r="H307" s="50"/>
      <c r="I307" s="19" t="s">
        <v>290</v>
      </c>
      <c r="J307" s="19" t="str">
        <f t="shared" si="9"/>
        <v>23EG38</v>
      </c>
    </row>
    <row r="308" spans="1:10" ht="17" hidden="1">
      <c r="A308" s="19" t="str">
        <f t="shared" si="8"/>
        <v>23EG38FHDN319</v>
      </c>
      <c r="C308" s="79"/>
      <c r="D308" s="19">
        <v>2</v>
      </c>
      <c r="E308" s="48">
        <v>3</v>
      </c>
      <c r="F308" s="59" t="s">
        <v>919</v>
      </c>
      <c r="G308" s="89"/>
      <c r="H308" s="50"/>
      <c r="I308" s="19" t="s">
        <v>290</v>
      </c>
      <c r="J308" s="19" t="str">
        <f t="shared" si="9"/>
        <v>23EG38</v>
      </c>
    </row>
    <row r="309" spans="1:10" ht="17" hidden="1">
      <c r="A309" s="19" t="str">
        <f t="shared" si="8"/>
        <v>23EG38FHDN319</v>
      </c>
      <c r="C309" s="79"/>
      <c r="D309" s="19">
        <v>2</v>
      </c>
      <c r="E309" s="48">
        <v>3</v>
      </c>
      <c r="F309" s="59" t="s">
        <v>919</v>
      </c>
      <c r="G309" s="89"/>
      <c r="H309" s="50"/>
      <c r="I309" s="19" t="s">
        <v>290</v>
      </c>
      <c r="J309" s="19" t="str">
        <f t="shared" si="9"/>
        <v>23EG38</v>
      </c>
    </row>
    <row r="310" spans="1:10" ht="17" hidden="1">
      <c r="A310" s="19" t="str">
        <f t="shared" si="8"/>
        <v>23EG38FHDN319</v>
      </c>
      <c r="C310" s="79"/>
      <c r="D310" s="19">
        <v>2</v>
      </c>
      <c r="E310" s="48">
        <v>3</v>
      </c>
      <c r="F310" s="59" t="s">
        <v>919</v>
      </c>
      <c r="G310" s="89"/>
      <c r="H310" s="50"/>
      <c r="I310" s="19" t="s">
        <v>290</v>
      </c>
      <c r="J310" s="19" t="str">
        <f t="shared" si="9"/>
        <v>23EG38</v>
      </c>
    </row>
    <row r="311" spans="1:10" ht="17" hidden="1">
      <c r="A311" s="19" t="str">
        <f t="shared" si="8"/>
        <v>23EG38FHDN319</v>
      </c>
      <c r="C311" s="79"/>
      <c r="D311" s="19">
        <v>2</v>
      </c>
      <c r="E311" s="48">
        <v>3</v>
      </c>
      <c r="F311" s="59" t="s">
        <v>919</v>
      </c>
      <c r="G311" s="89"/>
      <c r="H311" s="50"/>
      <c r="I311" s="19" t="s">
        <v>290</v>
      </c>
      <c r="J311" s="19" t="str">
        <f t="shared" si="9"/>
        <v>23EG38</v>
      </c>
    </row>
    <row r="312" spans="1:10" ht="17" hidden="1">
      <c r="A312" s="19" t="str">
        <f t="shared" si="8"/>
        <v>23EG38FHDN319</v>
      </c>
      <c r="C312" s="79"/>
      <c r="D312" s="19">
        <v>2</v>
      </c>
      <c r="E312" s="48">
        <v>3</v>
      </c>
      <c r="F312" s="59" t="s">
        <v>919</v>
      </c>
      <c r="G312" s="89"/>
      <c r="H312" s="50"/>
      <c r="I312" s="19" t="s">
        <v>290</v>
      </c>
      <c r="J312" s="19" t="str">
        <f t="shared" si="9"/>
        <v>23EG38</v>
      </c>
    </row>
    <row r="313" spans="1:10" ht="17">
      <c r="A313" s="19" t="str">
        <f t="shared" si="8"/>
        <v>24EG38FHDN319</v>
      </c>
      <c r="C313" s="79"/>
      <c r="D313" s="19">
        <v>2</v>
      </c>
      <c r="E313" s="48">
        <v>4</v>
      </c>
      <c r="F313" s="59" t="s">
        <v>919</v>
      </c>
      <c r="G313" s="89"/>
      <c r="H313" s="50"/>
      <c r="I313" s="19" t="s">
        <v>290</v>
      </c>
      <c r="J313" s="19" t="str">
        <f t="shared" si="9"/>
        <v>24EG38</v>
      </c>
    </row>
    <row r="314" spans="1:10" ht="17" hidden="1">
      <c r="A314" s="19" t="str">
        <f t="shared" si="8"/>
        <v>24EG38FHDN319</v>
      </c>
      <c r="C314" s="79"/>
      <c r="D314" s="19">
        <v>2</v>
      </c>
      <c r="E314" s="48">
        <v>4</v>
      </c>
      <c r="F314" s="59" t="s">
        <v>919</v>
      </c>
      <c r="G314" s="89"/>
      <c r="H314" s="50"/>
      <c r="I314" s="19" t="s">
        <v>290</v>
      </c>
      <c r="J314" s="19" t="str">
        <f t="shared" si="9"/>
        <v>24EG38</v>
      </c>
    </row>
    <row r="315" spans="1:10" ht="17" hidden="1">
      <c r="A315" s="19" t="str">
        <f t="shared" si="8"/>
        <v>24EG38FHDN319</v>
      </c>
      <c r="C315" s="79"/>
      <c r="D315" s="19">
        <v>2</v>
      </c>
      <c r="E315" s="48">
        <v>4</v>
      </c>
      <c r="F315" s="59" t="s">
        <v>919</v>
      </c>
      <c r="G315" s="89"/>
      <c r="H315" s="50"/>
      <c r="I315" s="19" t="s">
        <v>290</v>
      </c>
      <c r="J315" s="19" t="str">
        <f t="shared" si="9"/>
        <v>24EG38</v>
      </c>
    </row>
    <row r="316" spans="1:10" ht="17" hidden="1">
      <c r="A316" s="19" t="str">
        <f t="shared" si="8"/>
        <v>24EG38FHDN319</v>
      </c>
      <c r="C316" s="79"/>
      <c r="D316" s="19">
        <v>2</v>
      </c>
      <c r="E316" s="48">
        <v>4</v>
      </c>
      <c r="F316" s="59" t="s">
        <v>919</v>
      </c>
      <c r="G316" s="89"/>
      <c r="H316" s="50"/>
      <c r="I316" s="19" t="s">
        <v>290</v>
      </c>
      <c r="J316" s="19" t="str">
        <f t="shared" si="9"/>
        <v>24EG38</v>
      </c>
    </row>
    <row r="317" spans="1:10" ht="17" hidden="1">
      <c r="A317" s="19" t="str">
        <f t="shared" si="8"/>
        <v>24EG38FHDN319</v>
      </c>
      <c r="C317" s="79"/>
      <c r="D317" s="19">
        <v>2</v>
      </c>
      <c r="E317" s="48">
        <v>4</v>
      </c>
      <c r="F317" s="59" t="s">
        <v>919</v>
      </c>
      <c r="G317" s="89"/>
      <c r="H317" s="50"/>
      <c r="I317" s="19" t="s">
        <v>290</v>
      </c>
      <c r="J317" s="19" t="str">
        <f t="shared" si="9"/>
        <v>24EG38</v>
      </c>
    </row>
    <row r="318" spans="1:10" ht="17" hidden="1">
      <c r="A318" s="19" t="str">
        <f t="shared" si="8"/>
        <v>24EG38FHDN319</v>
      </c>
      <c r="C318" s="79"/>
      <c r="D318" s="19">
        <v>2</v>
      </c>
      <c r="E318" s="48">
        <v>4</v>
      </c>
      <c r="F318" s="59" t="s">
        <v>919</v>
      </c>
      <c r="G318" s="89"/>
      <c r="H318" s="50"/>
      <c r="I318" s="19" t="s">
        <v>290</v>
      </c>
      <c r="J318" s="19" t="str">
        <f t="shared" si="9"/>
        <v>24EG38</v>
      </c>
    </row>
    <row r="319" spans="1:10" ht="17" hidden="1">
      <c r="A319" s="19" t="str">
        <f t="shared" si="8"/>
        <v>24EG38FHDN319</v>
      </c>
      <c r="C319" s="79"/>
      <c r="D319" s="19">
        <v>2</v>
      </c>
      <c r="E319" s="48">
        <v>4</v>
      </c>
      <c r="F319" s="59" t="s">
        <v>919</v>
      </c>
      <c r="G319" s="89"/>
      <c r="H319" s="50"/>
      <c r="I319" s="19" t="s">
        <v>290</v>
      </c>
      <c r="J319" s="19" t="str">
        <f t="shared" si="9"/>
        <v>24EG38</v>
      </c>
    </row>
    <row r="320" spans="1:10" ht="17" hidden="1">
      <c r="A320" s="19" t="str">
        <f t="shared" si="8"/>
        <v>24EG38FHDN319</v>
      </c>
      <c r="C320" s="79"/>
      <c r="D320" s="19">
        <v>2</v>
      </c>
      <c r="E320" s="48">
        <v>4</v>
      </c>
      <c r="F320" s="59" t="s">
        <v>919</v>
      </c>
      <c r="G320" s="89"/>
      <c r="H320" s="50"/>
      <c r="I320" s="19" t="s">
        <v>290</v>
      </c>
      <c r="J320" s="19" t="str">
        <f t="shared" si="9"/>
        <v>24EG38</v>
      </c>
    </row>
    <row r="321" spans="1:10" ht="17" hidden="1">
      <c r="A321" s="19" t="str">
        <f t="shared" si="8"/>
        <v>24EG38FHDN319</v>
      </c>
      <c r="C321" s="79"/>
      <c r="D321" s="19">
        <v>2</v>
      </c>
      <c r="E321" s="48">
        <v>4</v>
      </c>
      <c r="F321" s="59" t="s">
        <v>919</v>
      </c>
      <c r="G321" s="89"/>
      <c r="H321" s="50"/>
      <c r="I321" s="19" t="s">
        <v>290</v>
      </c>
      <c r="J321" s="19" t="str">
        <f t="shared" si="9"/>
        <v>24EG38</v>
      </c>
    </row>
    <row r="322" spans="1:10" ht="17" hidden="1">
      <c r="A322" s="19" t="str">
        <f t="shared" si="8"/>
        <v>24EG38FHDN319</v>
      </c>
      <c r="C322" s="79"/>
      <c r="D322" s="19">
        <v>2</v>
      </c>
      <c r="E322" s="48">
        <v>4</v>
      </c>
      <c r="F322" s="59" t="s">
        <v>919</v>
      </c>
      <c r="G322" s="89"/>
      <c r="H322" s="50"/>
      <c r="I322" s="19" t="s">
        <v>290</v>
      </c>
      <c r="J322" s="19" t="str">
        <f t="shared" si="9"/>
        <v>24EG38</v>
      </c>
    </row>
    <row r="323" spans="1:10" ht="17" hidden="1">
      <c r="A323" s="19" t="str">
        <f t="shared" si="8"/>
        <v>24EG38FHDN319</v>
      </c>
      <c r="C323" s="79"/>
      <c r="D323" s="19">
        <v>2</v>
      </c>
      <c r="E323" s="48">
        <v>4</v>
      </c>
      <c r="F323" s="59" t="s">
        <v>919</v>
      </c>
      <c r="G323" s="89"/>
      <c r="H323" s="50"/>
      <c r="I323" s="19" t="s">
        <v>290</v>
      </c>
      <c r="J323" s="19" t="str">
        <f t="shared" si="9"/>
        <v>24EG38</v>
      </c>
    </row>
    <row r="324" spans="1:10" ht="17" hidden="1">
      <c r="A324" s="19" t="str">
        <f t="shared" ref="A324:A387" si="10">B324&amp;C324&amp;D324&amp;E324&amp;I324&amp;F324</f>
        <v>24EG38FHDN319</v>
      </c>
      <c r="C324" s="79"/>
      <c r="D324" s="19">
        <v>2</v>
      </c>
      <c r="E324" s="48">
        <v>4</v>
      </c>
      <c r="F324" s="59" t="s">
        <v>919</v>
      </c>
      <c r="G324" s="89"/>
      <c r="H324" s="50"/>
      <c r="I324" s="19" t="s">
        <v>290</v>
      </c>
      <c r="J324" s="19" t="str">
        <f t="shared" ref="J324:J387" si="11">B324&amp;C324&amp;D324&amp;E324&amp;I324</f>
        <v>24EG38</v>
      </c>
    </row>
    <row r="325" spans="1:10" ht="17" hidden="1">
      <c r="A325" s="19" t="str">
        <f t="shared" si="10"/>
        <v>24EG38FHDN319</v>
      </c>
      <c r="C325" s="79"/>
      <c r="D325" s="19">
        <v>2</v>
      </c>
      <c r="E325" s="48">
        <v>4</v>
      </c>
      <c r="F325" s="59" t="s">
        <v>919</v>
      </c>
      <c r="G325" s="89"/>
      <c r="H325" s="50"/>
      <c r="I325" s="19" t="s">
        <v>290</v>
      </c>
      <c r="J325" s="19" t="str">
        <f t="shared" si="11"/>
        <v>24EG38</v>
      </c>
    </row>
    <row r="326" spans="1:10" ht="17" hidden="1">
      <c r="A326" s="19" t="str">
        <f t="shared" si="10"/>
        <v>24EG38FHDN319</v>
      </c>
      <c r="C326" s="79"/>
      <c r="D326" s="19">
        <v>2</v>
      </c>
      <c r="E326" s="48">
        <v>4</v>
      </c>
      <c r="F326" s="59" t="s">
        <v>919</v>
      </c>
      <c r="G326" s="89"/>
      <c r="H326" s="50"/>
      <c r="I326" s="19" t="s">
        <v>290</v>
      </c>
      <c r="J326" s="19" t="str">
        <f t="shared" si="11"/>
        <v>24EG38</v>
      </c>
    </row>
    <row r="327" spans="1:10" ht="17">
      <c r="A327" s="19" t="str">
        <f t="shared" si="10"/>
        <v>24EG38FHDN419</v>
      </c>
      <c r="C327" s="79"/>
      <c r="D327" s="19">
        <v>2</v>
      </c>
      <c r="E327" s="48">
        <v>4</v>
      </c>
      <c r="F327" s="59" t="s">
        <v>920</v>
      </c>
      <c r="G327" s="89"/>
      <c r="H327" s="50"/>
      <c r="I327" s="19" t="s">
        <v>290</v>
      </c>
      <c r="J327" s="19" t="str">
        <f t="shared" si="11"/>
        <v>24EG38</v>
      </c>
    </row>
    <row r="328" spans="1:10" ht="17" hidden="1">
      <c r="A328" s="19" t="str">
        <f t="shared" si="10"/>
        <v>24EG38FHDN419</v>
      </c>
      <c r="C328" s="79"/>
      <c r="D328" s="19">
        <v>2</v>
      </c>
      <c r="E328" s="48">
        <v>4</v>
      </c>
      <c r="F328" s="59" t="s">
        <v>920</v>
      </c>
      <c r="G328" s="89"/>
      <c r="H328" s="50"/>
      <c r="I328" s="19" t="s">
        <v>290</v>
      </c>
      <c r="J328" s="19" t="str">
        <f t="shared" si="11"/>
        <v>24EG38</v>
      </c>
    </row>
    <row r="329" spans="1:10" ht="17" hidden="1">
      <c r="A329" s="19" t="str">
        <f t="shared" si="10"/>
        <v>24EG38FHDN419</v>
      </c>
      <c r="C329" s="79"/>
      <c r="D329" s="19">
        <v>2</v>
      </c>
      <c r="E329" s="48">
        <v>4</v>
      </c>
      <c r="F329" s="59" t="s">
        <v>920</v>
      </c>
      <c r="G329" s="89"/>
      <c r="H329" s="50"/>
      <c r="I329" s="19" t="s">
        <v>290</v>
      </c>
      <c r="J329" s="19" t="str">
        <f t="shared" si="11"/>
        <v>24EG38</v>
      </c>
    </row>
    <row r="330" spans="1:10" ht="17" hidden="1">
      <c r="A330" s="19" t="str">
        <f t="shared" si="10"/>
        <v>24EG38FHDN419</v>
      </c>
      <c r="C330" s="79"/>
      <c r="D330" s="19">
        <v>2</v>
      </c>
      <c r="E330" s="48">
        <v>4</v>
      </c>
      <c r="F330" s="59" t="s">
        <v>920</v>
      </c>
      <c r="G330" s="89"/>
      <c r="H330" s="50"/>
      <c r="I330" s="19" t="s">
        <v>290</v>
      </c>
      <c r="J330" s="19" t="str">
        <f t="shared" si="11"/>
        <v>24EG38</v>
      </c>
    </row>
    <row r="331" spans="1:10" ht="17" hidden="1">
      <c r="A331" s="19" t="str">
        <f t="shared" si="10"/>
        <v>24EG38FHDN419</v>
      </c>
      <c r="C331" s="79"/>
      <c r="D331" s="19">
        <v>2</v>
      </c>
      <c r="E331" s="48">
        <v>4</v>
      </c>
      <c r="F331" s="59" t="s">
        <v>920</v>
      </c>
      <c r="G331" s="89"/>
      <c r="H331" s="50"/>
      <c r="I331" s="19" t="s">
        <v>290</v>
      </c>
      <c r="J331" s="19" t="str">
        <f t="shared" si="11"/>
        <v>24EG38</v>
      </c>
    </row>
    <row r="332" spans="1:10" ht="17" hidden="1">
      <c r="A332" s="19" t="str">
        <f t="shared" si="10"/>
        <v>24EG38FHDN419</v>
      </c>
      <c r="C332" s="79"/>
      <c r="D332" s="19">
        <v>2</v>
      </c>
      <c r="E332" s="48">
        <v>4</v>
      </c>
      <c r="F332" s="59" t="s">
        <v>920</v>
      </c>
      <c r="G332" s="89"/>
      <c r="H332" s="50"/>
      <c r="I332" s="19" t="s">
        <v>290</v>
      </c>
      <c r="J332" s="19" t="str">
        <f t="shared" si="11"/>
        <v>24EG38</v>
      </c>
    </row>
    <row r="333" spans="1:10" ht="17" hidden="1">
      <c r="A333" s="19" t="str">
        <f t="shared" si="10"/>
        <v>24EG38FHDN419</v>
      </c>
      <c r="C333" s="79"/>
      <c r="D333" s="19">
        <v>2</v>
      </c>
      <c r="E333" s="48">
        <v>4</v>
      </c>
      <c r="F333" s="59" t="s">
        <v>920</v>
      </c>
      <c r="G333" s="89"/>
      <c r="H333" s="50"/>
      <c r="I333" s="19" t="s">
        <v>290</v>
      </c>
      <c r="J333" s="19" t="str">
        <f t="shared" si="11"/>
        <v>24EG38</v>
      </c>
    </row>
    <row r="334" spans="1:10" ht="17" hidden="1">
      <c r="A334" s="19" t="str">
        <f t="shared" si="10"/>
        <v>24EG38FHDN419</v>
      </c>
      <c r="C334" s="79"/>
      <c r="D334" s="19">
        <v>2</v>
      </c>
      <c r="E334" s="48">
        <v>4</v>
      </c>
      <c r="F334" s="59" t="s">
        <v>920</v>
      </c>
      <c r="G334" s="89"/>
      <c r="H334" s="50"/>
      <c r="I334" s="19" t="s">
        <v>290</v>
      </c>
      <c r="J334" s="19" t="str">
        <f t="shared" si="11"/>
        <v>24EG38</v>
      </c>
    </row>
    <row r="335" spans="1:10" ht="17" hidden="1">
      <c r="A335" s="19" t="str">
        <f t="shared" si="10"/>
        <v>24EG38FHDN419</v>
      </c>
      <c r="C335" s="79"/>
      <c r="D335" s="19">
        <v>2</v>
      </c>
      <c r="E335" s="48">
        <v>4</v>
      </c>
      <c r="F335" s="59" t="s">
        <v>920</v>
      </c>
      <c r="G335" s="89"/>
      <c r="H335" s="50"/>
      <c r="I335" s="19" t="s">
        <v>290</v>
      </c>
      <c r="J335" s="19" t="str">
        <f t="shared" si="11"/>
        <v>24EG38</v>
      </c>
    </row>
    <row r="336" spans="1:10" ht="17" hidden="1">
      <c r="A336" s="19" t="str">
        <f t="shared" si="10"/>
        <v>24EG38FHDN419</v>
      </c>
      <c r="C336" s="79"/>
      <c r="D336" s="19">
        <v>2</v>
      </c>
      <c r="E336" s="48">
        <v>4</v>
      </c>
      <c r="F336" s="59" t="s">
        <v>920</v>
      </c>
      <c r="G336" s="89"/>
      <c r="H336" s="50"/>
      <c r="I336" s="19" t="s">
        <v>290</v>
      </c>
      <c r="J336" s="19" t="str">
        <f t="shared" si="11"/>
        <v>24EG38</v>
      </c>
    </row>
    <row r="337" spans="1:10" ht="17" hidden="1">
      <c r="A337" s="19" t="str">
        <f t="shared" si="10"/>
        <v>24EG38FHDN419</v>
      </c>
      <c r="C337" s="79"/>
      <c r="D337" s="19">
        <v>2</v>
      </c>
      <c r="E337" s="48">
        <v>4</v>
      </c>
      <c r="F337" s="59" t="s">
        <v>920</v>
      </c>
      <c r="G337" s="89"/>
      <c r="H337" s="50"/>
      <c r="I337" s="19" t="s">
        <v>290</v>
      </c>
      <c r="J337" s="19" t="str">
        <f t="shared" si="11"/>
        <v>24EG38</v>
      </c>
    </row>
    <row r="338" spans="1:10" ht="17" hidden="1">
      <c r="A338" s="19" t="str">
        <f t="shared" si="10"/>
        <v>24EG38FHDN419</v>
      </c>
      <c r="C338" s="79"/>
      <c r="D338" s="19">
        <v>2</v>
      </c>
      <c r="E338" s="48">
        <v>4</v>
      </c>
      <c r="F338" s="59" t="s">
        <v>920</v>
      </c>
      <c r="G338" s="89"/>
      <c r="H338" s="50"/>
      <c r="I338" s="19" t="s">
        <v>290</v>
      </c>
      <c r="J338" s="19" t="str">
        <f t="shared" si="11"/>
        <v>24EG38</v>
      </c>
    </row>
    <row r="339" spans="1:10" ht="17">
      <c r="A339" s="19" t="str">
        <f t="shared" si="10"/>
        <v>24EG38FHDN519</v>
      </c>
      <c r="C339" s="79"/>
      <c r="D339" s="19">
        <v>2</v>
      </c>
      <c r="E339" s="48">
        <v>4</v>
      </c>
      <c r="F339" s="59" t="s">
        <v>921</v>
      </c>
      <c r="G339" s="89"/>
      <c r="H339" s="50"/>
      <c r="I339" s="19" t="s">
        <v>290</v>
      </c>
      <c r="J339" s="19" t="str">
        <f t="shared" si="11"/>
        <v>24EG38</v>
      </c>
    </row>
    <row r="340" spans="1:10" ht="17" hidden="1">
      <c r="A340" s="19" t="str">
        <f t="shared" si="10"/>
        <v>24EG38FHDN519</v>
      </c>
      <c r="C340" s="79"/>
      <c r="D340" s="19">
        <v>2</v>
      </c>
      <c r="E340" s="48">
        <v>4</v>
      </c>
      <c r="F340" s="59" t="s">
        <v>921</v>
      </c>
      <c r="G340" s="89"/>
      <c r="H340" s="50"/>
      <c r="I340" s="19" t="s">
        <v>290</v>
      </c>
      <c r="J340" s="19" t="str">
        <f t="shared" si="11"/>
        <v>24EG38</v>
      </c>
    </row>
    <row r="341" spans="1:10" ht="17" hidden="1">
      <c r="A341" s="19" t="str">
        <f t="shared" si="10"/>
        <v>24EG38FHDN519</v>
      </c>
      <c r="C341" s="79"/>
      <c r="D341" s="19">
        <v>2</v>
      </c>
      <c r="E341" s="48">
        <v>4</v>
      </c>
      <c r="F341" s="59" t="s">
        <v>921</v>
      </c>
      <c r="G341" s="89"/>
      <c r="H341" s="50"/>
      <c r="I341" s="19" t="s">
        <v>290</v>
      </c>
      <c r="J341" s="19" t="str">
        <f t="shared" si="11"/>
        <v>24EG38</v>
      </c>
    </row>
    <row r="342" spans="1:10" ht="17" hidden="1">
      <c r="A342" s="19" t="str">
        <f t="shared" si="10"/>
        <v>24EG38FHDN519</v>
      </c>
      <c r="C342" s="79"/>
      <c r="D342" s="19">
        <v>2</v>
      </c>
      <c r="E342" s="48">
        <v>4</v>
      </c>
      <c r="F342" s="59" t="s">
        <v>921</v>
      </c>
      <c r="G342" s="89"/>
      <c r="H342" s="50"/>
      <c r="I342" s="19" t="s">
        <v>290</v>
      </c>
      <c r="J342" s="19" t="str">
        <f t="shared" si="11"/>
        <v>24EG38</v>
      </c>
    </row>
    <row r="343" spans="1:10" ht="17" hidden="1">
      <c r="A343" s="19" t="str">
        <f t="shared" si="10"/>
        <v>24EG38FHDN519</v>
      </c>
      <c r="C343" s="79"/>
      <c r="D343" s="19">
        <v>2</v>
      </c>
      <c r="E343" s="48">
        <v>4</v>
      </c>
      <c r="F343" s="59" t="s">
        <v>921</v>
      </c>
      <c r="G343" s="89"/>
      <c r="H343" s="50"/>
      <c r="I343" s="19" t="s">
        <v>290</v>
      </c>
      <c r="J343" s="19" t="str">
        <f t="shared" si="11"/>
        <v>24EG38</v>
      </c>
    </row>
    <row r="344" spans="1:10" ht="17" hidden="1">
      <c r="A344" s="19" t="str">
        <f t="shared" si="10"/>
        <v>24EG38FHDN519</v>
      </c>
      <c r="C344" s="79"/>
      <c r="D344" s="19">
        <v>2</v>
      </c>
      <c r="E344" s="48">
        <v>4</v>
      </c>
      <c r="F344" s="59" t="s">
        <v>921</v>
      </c>
      <c r="G344" s="89"/>
      <c r="H344" s="50"/>
      <c r="I344" s="19" t="s">
        <v>290</v>
      </c>
      <c r="J344" s="19" t="str">
        <f t="shared" si="11"/>
        <v>24EG38</v>
      </c>
    </row>
    <row r="345" spans="1:10" ht="17">
      <c r="A345" s="19" t="str">
        <f t="shared" si="10"/>
        <v>25EG38FHDN519</v>
      </c>
      <c r="C345" s="79"/>
      <c r="D345" s="19">
        <v>2</v>
      </c>
      <c r="E345" s="48">
        <v>5</v>
      </c>
      <c r="F345" s="59" t="s">
        <v>921</v>
      </c>
      <c r="G345" s="89"/>
      <c r="H345" s="50"/>
      <c r="I345" s="19" t="s">
        <v>290</v>
      </c>
      <c r="J345" s="19" t="str">
        <f t="shared" si="11"/>
        <v>25EG38</v>
      </c>
    </row>
    <row r="346" spans="1:10" ht="17" hidden="1">
      <c r="A346" s="19" t="str">
        <f t="shared" si="10"/>
        <v>25EG38FHDN519</v>
      </c>
      <c r="C346" s="79"/>
      <c r="D346" s="19">
        <v>2</v>
      </c>
      <c r="E346" s="48">
        <v>5</v>
      </c>
      <c r="F346" s="59" t="s">
        <v>921</v>
      </c>
      <c r="G346" s="89"/>
      <c r="H346" s="50"/>
      <c r="I346" s="19" t="s">
        <v>290</v>
      </c>
      <c r="J346" s="19" t="str">
        <f t="shared" si="11"/>
        <v>25EG38</v>
      </c>
    </row>
    <row r="347" spans="1:10" ht="17" hidden="1">
      <c r="A347" s="19" t="str">
        <f t="shared" si="10"/>
        <v>25EG38FHDN519</v>
      </c>
      <c r="C347" s="79"/>
      <c r="D347" s="19">
        <v>2</v>
      </c>
      <c r="E347" s="48">
        <v>5</v>
      </c>
      <c r="F347" s="59" t="s">
        <v>921</v>
      </c>
      <c r="G347" s="89"/>
      <c r="H347" s="50"/>
      <c r="I347" s="19" t="s">
        <v>290</v>
      </c>
      <c r="J347" s="19" t="str">
        <f t="shared" si="11"/>
        <v>25EG38</v>
      </c>
    </row>
    <row r="348" spans="1:10" ht="17" hidden="1">
      <c r="A348" s="19" t="str">
        <f t="shared" si="10"/>
        <v>25EG38FHDN519</v>
      </c>
      <c r="C348" s="79"/>
      <c r="D348" s="19">
        <v>2</v>
      </c>
      <c r="E348" s="48">
        <v>5</v>
      </c>
      <c r="F348" s="59" t="s">
        <v>921</v>
      </c>
      <c r="G348" s="89"/>
      <c r="H348" s="50"/>
      <c r="I348" s="19" t="s">
        <v>290</v>
      </c>
      <c r="J348" s="19" t="str">
        <f t="shared" si="11"/>
        <v>25EG38</v>
      </c>
    </row>
    <row r="349" spans="1:10" ht="17" hidden="1">
      <c r="A349" s="19" t="str">
        <f t="shared" si="10"/>
        <v>25EG38FHDN519</v>
      </c>
      <c r="C349" s="79"/>
      <c r="D349" s="19">
        <v>2</v>
      </c>
      <c r="E349" s="48">
        <v>5</v>
      </c>
      <c r="F349" s="59" t="s">
        <v>921</v>
      </c>
      <c r="G349" s="89"/>
      <c r="H349" s="50"/>
      <c r="I349" s="19" t="s">
        <v>290</v>
      </c>
      <c r="J349" s="19" t="str">
        <f t="shared" si="11"/>
        <v>25EG38</v>
      </c>
    </row>
    <row r="350" spans="1:10" ht="17" hidden="1">
      <c r="A350" s="19" t="str">
        <f t="shared" si="10"/>
        <v>25EG38FHDN519</v>
      </c>
      <c r="C350" s="79"/>
      <c r="D350" s="19">
        <v>2</v>
      </c>
      <c r="E350" s="48">
        <v>5</v>
      </c>
      <c r="F350" s="59" t="s">
        <v>921</v>
      </c>
      <c r="G350" s="89"/>
      <c r="H350" s="50"/>
      <c r="I350" s="19" t="s">
        <v>290</v>
      </c>
      <c r="J350" s="19" t="str">
        <f t="shared" si="11"/>
        <v>25EG38</v>
      </c>
    </row>
    <row r="351" spans="1:10" ht="17" hidden="1">
      <c r="A351" s="19" t="str">
        <f t="shared" si="10"/>
        <v>25EG38FHDN519</v>
      </c>
      <c r="C351" s="79"/>
      <c r="D351" s="19">
        <v>2</v>
      </c>
      <c r="E351" s="48">
        <v>5</v>
      </c>
      <c r="F351" s="59" t="s">
        <v>921</v>
      </c>
      <c r="G351" s="89"/>
      <c r="H351" s="50"/>
      <c r="I351" s="19" t="s">
        <v>290</v>
      </c>
      <c r="J351" s="19" t="str">
        <f t="shared" si="11"/>
        <v>25EG38</v>
      </c>
    </row>
    <row r="352" spans="1:10" ht="17" hidden="1">
      <c r="A352" s="19" t="str">
        <f t="shared" si="10"/>
        <v>25EG38FHDN519</v>
      </c>
      <c r="C352" s="79"/>
      <c r="D352" s="19">
        <v>2</v>
      </c>
      <c r="E352" s="48">
        <v>5</v>
      </c>
      <c r="F352" s="59" t="s">
        <v>921</v>
      </c>
      <c r="G352" s="89"/>
      <c r="H352" s="50"/>
      <c r="I352" s="19" t="s">
        <v>290</v>
      </c>
      <c r="J352" s="19" t="str">
        <f t="shared" si="11"/>
        <v>25EG38</v>
      </c>
    </row>
    <row r="353" spans="1:10" ht="17" hidden="1">
      <c r="A353" s="19" t="str">
        <f t="shared" si="10"/>
        <v>25EG38FHDN519</v>
      </c>
      <c r="C353" s="79"/>
      <c r="D353" s="19">
        <v>2</v>
      </c>
      <c r="E353" s="48">
        <v>5</v>
      </c>
      <c r="F353" s="59" t="s">
        <v>921</v>
      </c>
      <c r="G353" s="89"/>
      <c r="H353" s="50"/>
      <c r="I353" s="19" t="s">
        <v>290</v>
      </c>
      <c r="J353" s="19" t="str">
        <f t="shared" si="11"/>
        <v>25EG38</v>
      </c>
    </row>
    <row r="354" spans="1:10" ht="17" hidden="1">
      <c r="A354" s="19" t="str">
        <f t="shared" si="10"/>
        <v>25EG38FHDN519</v>
      </c>
      <c r="C354" s="79"/>
      <c r="D354" s="19">
        <v>2</v>
      </c>
      <c r="E354" s="48">
        <v>5</v>
      </c>
      <c r="F354" s="59" t="s">
        <v>921</v>
      </c>
      <c r="G354" s="89"/>
      <c r="H354" s="50"/>
      <c r="I354" s="19" t="s">
        <v>290</v>
      </c>
      <c r="J354" s="19" t="str">
        <f t="shared" si="11"/>
        <v>25EG38</v>
      </c>
    </row>
    <row r="355" spans="1:10" ht="17" hidden="1">
      <c r="A355" s="19" t="str">
        <f t="shared" si="10"/>
        <v>25EG38FHDN519</v>
      </c>
      <c r="C355" s="79"/>
      <c r="D355" s="19">
        <v>2</v>
      </c>
      <c r="E355" s="48">
        <v>5</v>
      </c>
      <c r="F355" s="59" t="s">
        <v>921</v>
      </c>
      <c r="G355" s="89"/>
      <c r="H355" s="50"/>
      <c r="I355" s="19" t="s">
        <v>290</v>
      </c>
      <c r="J355" s="19" t="str">
        <f t="shared" si="11"/>
        <v>25EG38</v>
      </c>
    </row>
    <row r="356" spans="1:10" ht="17" hidden="1">
      <c r="A356" s="19" t="str">
        <f t="shared" si="10"/>
        <v>25EG38FHDN519</v>
      </c>
      <c r="C356" s="79"/>
      <c r="D356" s="19">
        <v>2</v>
      </c>
      <c r="E356" s="48">
        <v>5</v>
      </c>
      <c r="F356" s="59" t="s">
        <v>921</v>
      </c>
      <c r="G356" s="89"/>
      <c r="H356" s="50"/>
      <c r="I356" s="19" t="s">
        <v>290</v>
      </c>
      <c r="J356" s="19" t="str">
        <f t="shared" si="11"/>
        <v>25EG38</v>
      </c>
    </row>
    <row r="357" spans="1:10" ht="17" hidden="1">
      <c r="A357" s="19" t="str">
        <f t="shared" si="10"/>
        <v>25EG38FHDN519</v>
      </c>
      <c r="C357" s="79"/>
      <c r="D357" s="19">
        <v>2</v>
      </c>
      <c r="E357" s="48">
        <v>5</v>
      </c>
      <c r="F357" s="59" t="s">
        <v>921</v>
      </c>
      <c r="G357" s="89"/>
      <c r="H357" s="50"/>
      <c r="I357" s="19" t="s">
        <v>290</v>
      </c>
      <c r="J357" s="19" t="str">
        <f t="shared" si="11"/>
        <v>25EG38</v>
      </c>
    </row>
    <row r="358" spans="1:10" ht="17" hidden="1">
      <c r="A358" s="19" t="str">
        <f t="shared" si="10"/>
        <v>25EG38FHDN519</v>
      </c>
      <c r="C358" s="79"/>
      <c r="D358" s="19">
        <v>2</v>
      </c>
      <c r="E358" s="48">
        <v>5</v>
      </c>
      <c r="F358" s="59" t="s">
        <v>921</v>
      </c>
      <c r="G358" s="89"/>
      <c r="H358" s="50"/>
      <c r="I358" s="19" t="s">
        <v>290</v>
      </c>
      <c r="J358" s="19" t="str">
        <f t="shared" si="11"/>
        <v>25EG38</v>
      </c>
    </row>
    <row r="359" spans="1:10" ht="17" hidden="1">
      <c r="A359" s="19" t="str">
        <f t="shared" si="10"/>
        <v>25EG38FHDN519</v>
      </c>
      <c r="C359" s="79"/>
      <c r="D359" s="19">
        <v>2</v>
      </c>
      <c r="E359" s="48">
        <v>5</v>
      </c>
      <c r="F359" s="59" t="s">
        <v>921</v>
      </c>
      <c r="G359" s="89"/>
      <c r="H359" s="50"/>
      <c r="I359" s="19" t="s">
        <v>290</v>
      </c>
      <c r="J359" s="19" t="str">
        <f t="shared" si="11"/>
        <v>25EG38</v>
      </c>
    </row>
    <row r="360" spans="1:10" ht="17" hidden="1">
      <c r="A360" s="19" t="str">
        <f t="shared" si="10"/>
        <v>25EG38FHDN519</v>
      </c>
      <c r="C360" s="79"/>
      <c r="D360" s="19">
        <v>2</v>
      </c>
      <c r="E360" s="48">
        <v>5</v>
      </c>
      <c r="F360" s="59" t="s">
        <v>921</v>
      </c>
      <c r="G360" s="89"/>
      <c r="H360" s="50"/>
      <c r="I360" s="19" t="s">
        <v>290</v>
      </c>
      <c r="J360" s="19" t="str">
        <f t="shared" si="11"/>
        <v>25EG38</v>
      </c>
    </row>
    <row r="361" spans="1:10" ht="17" hidden="1">
      <c r="A361" s="19" t="str">
        <f t="shared" si="10"/>
        <v>25EG38FHDN519</v>
      </c>
      <c r="C361" s="79"/>
      <c r="D361" s="19">
        <v>2</v>
      </c>
      <c r="E361" s="48">
        <v>5</v>
      </c>
      <c r="F361" s="59" t="s">
        <v>921</v>
      </c>
      <c r="G361" s="89"/>
      <c r="H361" s="50"/>
      <c r="I361" s="19" t="s">
        <v>290</v>
      </c>
      <c r="J361" s="19" t="str">
        <f t="shared" si="11"/>
        <v>25EG38</v>
      </c>
    </row>
    <row r="362" spans="1:10" ht="17" hidden="1">
      <c r="A362" s="19" t="str">
        <f t="shared" si="10"/>
        <v>25EG38FHDN519</v>
      </c>
      <c r="C362" s="79"/>
      <c r="D362" s="19">
        <v>2</v>
      </c>
      <c r="E362" s="48">
        <v>5</v>
      </c>
      <c r="F362" s="59" t="s">
        <v>921</v>
      </c>
      <c r="G362" s="89"/>
      <c r="H362" s="50"/>
      <c r="I362" s="19" t="s">
        <v>290</v>
      </c>
      <c r="J362" s="19" t="str">
        <f t="shared" si="11"/>
        <v>25EG38</v>
      </c>
    </row>
    <row r="363" spans="1:10" ht="17" hidden="1">
      <c r="A363" s="19" t="str">
        <f t="shared" si="10"/>
        <v>25EG38FHDN519</v>
      </c>
      <c r="C363" s="79"/>
      <c r="D363" s="19">
        <v>2</v>
      </c>
      <c r="E363" s="48">
        <v>5</v>
      </c>
      <c r="F363" s="59" t="s">
        <v>921</v>
      </c>
      <c r="G363" s="89"/>
      <c r="H363" s="50"/>
      <c r="I363" s="19" t="s">
        <v>290</v>
      </c>
      <c r="J363" s="19" t="str">
        <f t="shared" si="11"/>
        <v>25EG38</v>
      </c>
    </row>
    <row r="364" spans="1:10" ht="17" hidden="1">
      <c r="A364" s="19" t="str">
        <f t="shared" si="10"/>
        <v>25EG38FHDN519</v>
      </c>
      <c r="C364" s="79"/>
      <c r="D364" s="19">
        <v>2</v>
      </c>
      <c r="E364" s="48">
        <v>5</v>
      </c>
      <c r="F364" s="59" t="s">
        <v>921</v>
      </c>
      <c r="G364" s="89"/>
      <c r="H364" s="50"/>
      <c r="I364" s="19" t="s">
        <v>290</v>
      </c>
      <c r="J364" s="19" t="str">
        <f t="shared" si="11"/>
        <v>25EG38</v>
      </c>
    </row>
    <row r="365" spans="1:10" ht="17" hidden="1">
      <c r="A365" s="19" t="str">
        <f t="shared" si="10"/>
        <v>25EG38FHDN519</v>
      </c>
      <c r="C365" s="79"/>
      <c r="D365" s="19">
        <v>2</v>
      </c>
      <c r="E365" s="48">
        <v>5</v>
      </c>
      <c r="F365" s="59" t="s">
        <v>921</v>
      </c>
      <c r="G365" s="89"/>
      <c r="H365" s="50"/>
      <c r="I365" s="19" t="s">
        <v>290</v>
      </c>
      <c r="J365" s="19" t="str">
        <f t="shared" si="11"/>
        <v>25EG38</v>
      </c>
    </row>
    <row r="366" spans="1:10" ht="17">
      <c r="A366" s="19" t="str">
        <f t="shared" si="10"/>
        <v>25EG38FHDN619</v>
      </c>
      <c r="C366" s="79"/>
      <c r="D366" s="19">
        <v>2</v>
      </c>
      <c r="E366" s="48">
        <v>5</v>
      </c>
      <c r="F366" s="59" t="s">
        <v>922</v>
      </c>
      <c r="G366" s="89"/>
      <c r="H366" s="50"/>
      <c r="I366" s="19" t="s">
        <v>290</v>
      </c>
      <c r="J366" s="19" t="str">
        <f t="shared" si="11"/>
        <v>25EG38</v>
      </c>
    </row>
    <row r="367" spans="1:10" ht="17" hidden="1">
      <c r="A367" s="19" t="str">
        <f t="shared" si="10"/>
        <v>25EG38FHDN619</v>
      </c>
      <c r="C367" s="79"/>
      <c r="D367" s="19">
        <v>2</v>
      </c>
      <c r="E367" s="48">
        <v>5</v>
      </c>
      <c r="F367" s="59" t="s">
        <v>922</v>
      </c>
      <c r="G367" s="89"/>
      <c r="H367" s="50"/>
      <c r="I367" s="19" t="s">
        <v>290</v>
      </c>
      <c r="J367" s="19" t="str">
        <f t="shared" si="11"/>
        <v>25EG38</v>
      </c>
    </row>
    <row r="368" spans="1:10" ht="17" hidden="1">
      <c r="A368" s="19" t="str">
        <f t="shared" si="10"/>
        <v>25EG38FHDN619</v>
      </c>
      <c r="C368" s="79"/>
      <c r="D368" s="19">
        <v>2</v>
      </c>
      <c r="E368" s="48">
        <v>5</v>
      </c>
      <c r="F368" s="59" t="s">
        <v>922</v>
      </c>
      <c r="G368" s="89"/>
      <c r="H368" s="50"/>
      <c r="I368" s="19" t="s">
        <v>290</v>
      </c>
      <c r="J368" s="19" t="str">
        <f t="shared" si="11"/>
        <v>25EG38</v>
      </c>
    </row>
    <row r="369" spans="1:10" ht="17" hidden="1">
      <c r="A369" s="19" t="str">
        <f t="shared" si="10"/>
        <v>25EG38FHDN619</v>
      </c>
      <c r="C369" s="79"/>
      <c r="D369" s="19">
        <v>2</v>
      </c>
      <c r="E369" s="48">
        <v>5</v>
      </c>
      <c r="F369" s="59" t="s">
        <v>922</v>
      </c>
      <c r="G369" s="89"/>
      <c r="H369" s="50"/>
      <c r="I369" s="19" t="s">
        <v>290</v>
      </c>
      <c r="J369" s="19" t="str">
        <f t="shared" si="11"/>
        <v>25EG38</v>
      </c>
    </row>
    <row r="370" spans="1:10" ht="17" hidden="1">
      <c r="A370" s="19" t="str">
        <f t="shared" si="10"/>
        <v>25EG38FHDN619</v>
      </c>
      <c r="C370" s="79"/>
      <c r="D370" s="19">
        <v>2</v>
      </c>
      <c r="E370" s="48">
        <v>5</v>
      </c>
      <c r="F370" s="59" t="s">
        <v>922</v>
      </c>
      <c r="G370" s="89"/>
      <c r="H370" s="50"/>
      <c r="I370" s="19" t="s">
        <v>290</v>
      </c>
      <c r="J370" s="19" t="str">
        <f t="shared" si="11"/>
        <v>25EG38</v>
      </c>
    </row>
    <row r="371" spans="1:10" ht="17">
      <c r="A371" s="19" t="str">
        <f t="shared" si="10"/>
        <v>25EG38GHDN519</v>
      </c>
      <c r="C371" s="79"/>
      <c r="D371" s="19">
        <v>2</v>
      </c>
      <c r="E371" s="48">
        <v>5</v>
      </c>
      <c r="F371" s="59" t="s">
        <v>923</v>
      </c>
      <c r="G371" s="89"/>
      <c r="H371" s="50"/>
      <c r="I371" s="19" t="s">
        <v>290</v>
      </c>
      <c r="J371" s="19" t="str">
        <f t="shared" si="11"/>
        <v>25EG38</v>
      </c>
    </row>
    <row r="372" spans="1:10" ht="17" hidden="1">
      <c r="A372" s="19" t="str">
        <f t="shared" si="10"/>
        <v>25EG38GHDN519</v>
      </c>
      <c r="C372" s="79"/>
      <c r="D372" s="19">
        <v>2</v>
      </c>
      <c r="E372" s="48">
        <v>5</v>
      </c>
      <c r="F372" s="59" t="s">
        <v>923</v>
      </c>
      <c r="G372" s="89"/>
      <c r="H372" s="50"/>
      <c r="I372" s="19" t="s">
        <v>290</v>
      </c>
      <c r="J372" s="19" t="str">
        <f t="shared" si="11"/>
        <v>25EG38</v>
      </c>
    </row>
    <row r="373" spans="1:10" ht="17" hidden="1">
      <c r="A373" s="19" t="str">
        <f t="shared" si="10"/>
        <v>25EG38GHDN519</v>
      </c>
      <c r="C373" s="79"/>
      <c r="D373" s="19">
        <v>2</v>
      </c>
      <c r="E373" s="48">
        <v>5</v>
      </c>
      <c r="F373" s="59" t="s">
        <v>923</v>
      </c>
      <c r="G373" s="89"/>
      <c r="H373" s="50"/>
      <c r="I373" s="19" t="s">
        <v>290</v>
      </c>
      <c r="J373" s="19" t="str">
        <f t="shared" si="11"/>
        <v>25EG38</v>
      </c>
    </row>
    <row r="374" spans="1:10" ht="17">
      <c r="A374" s="19" t="str">
        <f t="shared" si="10"/>
        <v>25EG38GHDN619</v>
      </c>
      <c r="C374" s="79"/>
      <c r="D374" s="19">
        <v>2</v>
      </c>
      <c r="E374" s="48">
        <v>5</v>
      </c>
      <c r="F374" s="59" t="s">
        <v>924</v>
      </c>
      <c r="G374" s="89"/>
      <c r="H374" s="50"/>
      <c r="I374" s="19" t="s">
        <v>290</v>
      </c>
      <c r="J374" s="19" t="str">
        <f t="shared" si="11"/>
        <v>25EG38</v>
      </c>
    </row>
    <row r="375" spans="1:10" ht="17">
      <c r="A375" s="19" t="str">
        <f t="shared" si="10"/>
        <v>25EG38HHDN119</v>
      </c>
      <c r="C375" s="79"/>
      <c r="D375" s="19">
        <v>2</v>
      </c>
      <c r="E375" s="48">
        <v>5</v>
      </c>
      <c r="F375" s="59" t="s">
        <v>925</v>
      </c>
      <c r="G375" s="89"/>
      <c r="H375" s="50"/>
      <c r="I375" s="19" t="s">
        <v>290</v>
      </c>
      <c r="J375" s="19" t="str">
        <f t="shared" si="11"/>
        <v>25EG38</v>
      </c>
    </row>
    <row r="376" spans="1:10" ht="17">
      <c r="A376" s="19" t="str">
        <f t="shared" si="10"/>
        <v>25EG38HHDN219</v>
      </c>
      <c r="C376" s="79"/>
      <c r="D376" s="19">
        <v>2</v>
      </c>
      <c r="E376" s="48">
        <v>5</v>
      </c>
      <c r="F376" s="59" t="s">
        <v>926</v>
      </c>
      <c r="G376" s="89"/>
      <c r="H376" s="50"/>
      <c r="I376" s="19" t="s">
        <v>290</v>
      </c>
      <c r="J376" s="19" t="str">
        <f t="shared" si="11"/>
        <v>25EG38</v>
      </c>
    </row>
    <row r="377" spans="1:10" ht="17" hidden="1">
      <c r="A377" s="19" t="str">
        <f t="shared" si="10"/>
        <v>25EG38HHDN219</v>
      </c>
      <c r="C377" s="79"/>
      <c r="D377" s="19">
        <v>2</v>
      </c>
      <c r="E377" s="48">
        <v>5</v>
      </c>
      <c r="F377" s="59" t="s">
        <v>926</v>
      </c>
      <c r="G377" s="89"/>
      <c r="H377" s="50"/>
      <c r="I377" s="19" t="s">
        <v>290</v>
      </c>
      <c r="J377" s="19" t="str">
        <f t="shared" si="11"/>
        <v>25EG38</v>
      </c>
    </row>
    <row r="378" spans="1:10" ht="17" hidden="1">
      <c r="A378" s="19" t="str">
        <f t="shared" si="10"/>
        <v>25EG38HHDN219</v>
      </c>
      <c r="C378" s="79"/>
      <c r="D378" s="19">
        <v>2</v>
      </c>
      <c r="E378" s="48">
        <v>5</v>
      </c>
      <c r="F378" s="59" t="s">
        <v>926</v>
      </c>
      <c r="G378" s="89"/>
      <c r="H378" s="50"/>
      <c r="I378" s="19" t="s">
        <v>290</v>
      </c>
      <c r="J378" s="19" t="str">
        <f t="shared" si="11"/>
        <v>25EG38</v>
      </c>
    </row>
    <row r="379" spans="1:10" ht="17">
      <c r="A379" s="19" t="str">
        <f t="shared" si="10"/>
        <v>26EG38HHDN219</v>
      </c>
      <c r="C379" s="79"/>
      <c r="D379" s="19">
        <v>2</v>
      </c>
      <c r="E379" s="48">
        <v>6</v>
      </c>
      <c r="F379" s="59" t="s">
        <v>926</v>
      </c>
      <c r="G379" s="89"/>
      <c r="H379" s="50"/>
      <c r="I379" s="19" t="s">
        <v>290</v>
      </c>
      <c r="J379" s="19" t="str">
        <f t="shared" si="11"/>
        <v>26EG38</v>
      </c>
    </row>
    <row r="380" spans="1:10" ht="17" hidden="1">
      <c r="A380" s="19" t="str">
        <f t="shared" si="10"/>
        <v>26EG38HHDN219</v>
      </c>
      <c r="C380" s="79"/>
      <c r="D380" s="19">
        <v>2</v>
      </c>
      <c r="E380" s="48">
        <v>6</v>
      </c>
      <c r="F380" s="59" t="s">
        <v>926</v>
      </c>
      <c r="G380" s="89"/>
      <c r="H380" s="50"/>
      <c r="I380" s="19" t="s">
        <v>290</v>
      </c>
      <c r="J380" s="19" t="str">
        <f t="shared" si="11"/>
        <v>26EG38</v>
      </c>
    </row>
    <row r="381" spans="1:10" ht="17" hidden="1">
      <c r="A381" s="19" t="str">
        <f t="shared" si="10"/>
        <v>26EG38HHDN219</v>
      </c>
      <c r="C381" s="79"/>
      <c r="D381" s="19">
        <v>2</v>
      </c>
      <c r="E381" s="48">
        <v>6</v>
      </c>
      <c r="F381" s="59" t="s">
        <v>926</v>
      </c>
      <c r="G381" s="89"/>
      <c r="H381" s="50"/>
      <c r="I381" s="19" t="s">
        <v>290</v>
      </c>
      <c r="J381" s="19" t="str">
        <f t="shared" si="11"/>
        <v>26EG38</v>
      </c>
    </row>
    <row r="382" spans="1:10" ht="17">
      <c r="A382" s="19" t="str">
        <f t="shared" si="10"/>
        <v>26EG38HHDN319</v>
      </c>
      <c r="C382" s="79"/>
      <c r="D382" s="19">
        <v>2</v>
      </c>
      <c r="E382" s="48">
        <v>6</v>
      </c>
      <c r="F382" s="59" t="s">
        <v>927</v>
      </c>
      <c r="G382" s="89"/>
      <c r="H382" s="50"/>
      <c r="I382" s="19" t="s">
        <v>290</v>
      </c>
      <c r="J382" s="19" t="str">
        <f t="shared" si="11"/>
        <v>26EG38</v>
      </c>
    </row>
    <row r="383" spans="1:10" ht="17" hidden="1">
      <c r="A383" s="19" t="str">
        <f t="shared" si="10"/>
        <v>26EG38HHDN319</v>
      </c>
      <c r="C383" s="79"/>
      <c r="D383" s="19">
        <v>2</v>
      </c>
      <c r="E383" s="48">
        <v>6</v>
      </c>
      <c r="F383" s="59" t="s">
        <v>927</v>
      </c>
      <c r="G383" s="89"/>
      <c r="H383" s="50"/>
      <c r="I383" s="19" t="s">
        <v>290</v>
      </c>
      <c r="J383" s="19" t="str">
        <f t="shared" si="11"/>
        <v>26EG38</v>
      </c>
    </row>
    <row r="384" spans="1:10" ht="17" hidden="1">
      <c r="A384" s="19" t="str">
        <f t="shared" si="10"/>
        <v>26EG38HHDN319</v>
      </c>
      <c r="C384" s="79"/>
      <c r="D384" s="19">
        <v>2</v>
      </c>
      <c r="E384" s="48">
        <v>6</v>
      </c>
      <c r="F384" s="59" t="s">
        <v>927</v>
      </c>
      <c r="G384" s="89"/>
      <c r="H384" s="50"/>
      <c r="I384" s="19" t="s">
        <v>290</v>
      </c>
      <c r="J384" s="19" t="str">
        <f t="shared" si="11"/>
        <v>26EG38</v>
      </c>
    </row>
    <row r="385" spans="1:10" ht="17" hidden="1">
      <c r="A385" s="19" t="str">
        <f t="shared" si="10"/>
        <v>26EG38HHDN319</v>
      </c>
      <c r="C385" s="79"/>
      <c r="D385" s="19">
        <v>2</v>
      </c>
      <c r="E385" s="48">
        <v>6</v>
      </c>
      <c r="F385" s="59" t="s">
        <v>927</v>
      </c>
      <c r="G385" s="89"/>
      <c r="H385" s="50"/>
      <c r="I385" s="19" t="s">
        <v>290</v>
      </c>
      <c r="J385" s="19" t="str">
        <f t="shared" si="11"/>
        <v>26EG38</v>
      </c>
    </row>
    <row r="386" spans="1:10" ht="17" hidden="1">
      <c r="A386" s="19" t="str">
        <f t="shared" si="10"/>
        <v>26EG38HHDN319</v>
      </c>
      <c r="C386" s="79"/>
      <c r="D386" s="19">
        <v>2</v>
      </c>
      <c r="E386" s="48">
        <v>6</v>
      </c>
      <c r="F386" s="59" t="s">
        <v>927</v>
      </c>
      <c r="G386" s="89"/>
      <c r="H386" s="50"/>
      <c r="I386" s="19" t="s">
        <v>290</v>
      </c>
      <c r="J386" s="19" t="str">
        <f t="shared" si="11"/>
        <v>26EG38</v>
      </c>
    </row>
    <row r="387" spans="1:10" ht="17">
      <c r="A387" s="19" t="str">
        <f t="shared" si="10"/>
        <v>26EG38HHDN419</v>
      </c>
      <c r="C387" s="79"/>
      <c r="D387" s="19">
        <v>2</v>
      </c>
      <c r="E387" s="48">
        <v>6</v>
      </c>
      <c r="F387" s="59" t="s">
        <v>928</v>
      </c>
      <c r="G387" s="89"/>
      <c r="H387" s="50"/>
      <c r="I387" s="19" t="s">
        <v>290</v>
      </c>
      <c r="J387" s="19" t="str">
        <f t="shared" si="11"/>
        <v>26EG38</v>
      </c>
    </row>
    <row r="388" spans="1:10" ht="17" hidden="1">
      <c r="A388" s="19" t="str">
        <f t="shared" ref="A388:A451" si="12">B388&amp;C388&amp;D388&amp;E388&amp;I388&amp;F388</f>
        <v>26EG38HHDN419</v>
      </c>
      <c r="C388" s="79"/>
      <c r="D388" s="19">
        <v>2</v>
      </c>
      <c r="E388" s="48">
        <v>6</v>
      </c>
      <c r="F388" s="59" t="s">
        <v>928</v>
      </c>
      <c r="G388" s="89"/>
      <c r="H388" s="50"/>
      <c r="I388" s="19" t="s">
        <v>290</v>
      </c>
      <c r="J388" s="19" t="str">
        <f t="shared" ref="J388:J451" si="13">B388&amp;C388&amp;D388&amp;E388&amp;I388</f>
        <v>26EG38</v>
      </c>
    </row>
    <row r="389" spans="1:10" ht="17" hidden="1">
      <c r="A389" s="19" t="str">
        <f t="shared" si="12"/>
        <v>26EG38HHDN419</v>
      </c>
      <c r="C389" s="79"/>
      <c r="D389" s="19">
        <v>2</v>
      </c>
      <c r="E389" s="48">
        <v>6</v>
      </c>
      <c r="F389" s="59" t="s">
        <v>928</v>
      </c>
      <c r="G389" s="89"/>
      <c r="H389" s="50"/>
      <c r="I389" s="19" t="s">
        <v>290</v>
      </c>
      <c r="J389" s="19" t="str">
        <f t="shared" si="13"/>
        <v>26EG38</v>
      </c>
    </row>
    <row r="390" spans="1:10" ht="17" hidden="1">
      <c r="A390" s="19" t="str">
        <f t="shared" si="12"/>
        <v>26EG38HHDN419</v>
      </c>
      <c r="C390" s="79"/>
      <c r="D390" s="19">
        <v>2</v>
      </c>
      <c r="E390" s="48">
        <v>6</v>
      </c>
      <c r="F390" s="59" t="s">
        <v>928</v>
      </c>
      <c r="G390" s="89"/>
      <c r="H390" s="50"/>
      <c r="I390" s="19" t="s">
        <v>290</v>
      </c>
      <c r="J390" s="19" t="str">
        <f t="shared" si="13"/>
        <v>26EG38</v>
      </c>
    </row>
    <row r="391" spans="1:10" ht="17" hidden="1">
      <c r="A391" s="19" t="str">
        <f t="shared" si="12"/>
        <v>26EG38HHDN419</v>
      </c>
      <c r="C391" s="79"/>
      <c r="D391" s="19">
        <v>2</v>
      </c>
      <c r="E391" s="48">
        <v>6</v>
      </c>
      <c r="F391" s="59" t="s">
        <v>928</v>
      </c>
      <c r="G391" s="89"/>
      <c r="H391" s="50"/>
      <c r="I391" s="19" t="s">
        <v>290</v>
      </c>
      <c r="J391" s="19" t="str">
        <f t="shared" si="13"/>
        <v>26EG38</v>
      </c>
    </row>
    <row r="392" spans="1:10" ht="17" hidden="1">
      <c r="A392" s="19" t="str">
        <f t="shared" si="12"/>
        <v>26EG38HHDN419</v>
      </c>
      <c r="C392" s="79"/>
      <c r="D392" s="19">
        <v>2</v>
      </c>
      <c r="E392" s="48">
        <v>6</v>
      </c>
      <c r="F392" s="59" t="s">
        <v>928</v>
      </c>
      <c r="G392" s="89"/>
      <c r="H392" s="50"/>
      <c r="I392" s="19" t="s">
        <v>290</v>
      </c>
      <c r="J392" s="19" t="str">
        <f t="shared" si="13"/>
        <v>26EG38</v>
      </c>
    </row>
    <row r="393" spans="1:10" ht="17">
      <c r="A393" s="19" t="str">
        <f t="shared" si="12"/>
        <v>26EG38HHDN519</v>
      </c>
      <c r="C393" s="79"/>
      <c r="D393" s="19">
        <v>2</v>
      </c>
      <c r="E393" s="48">
        <v>6</v>
      </c>
      <c r="F393" s="59" t="s">
        <v>929</v>
      </c>
      <c r="G393" s="89"/>
      <c r="H393" s="50"/>
      <c r="I393" s="19" t="s">
        <v>290</v>
      </c>
      <c r="J393" s="19" t="str">
        <f t="shared" si="13"/>
        <v>26EG38</v>
      </c>
    </row>
    <row r="394" spans="1:10" ht="17" hidden="1">
      <c r="A394" s="19" t="str">
        <f t="shared" si="12"/>
        <v>26EG38HHDN519</v>
      </c>
      <c r="C394" s="79"/>
      <c r="D394" s="19">
        <v>2</v>
      </c>
      <c r="E394" s="48">
        <v>6</v>
      </c>
      <c r="F394" s="59" t="s">
        <v>929</v>
      </c>
      <c r="G394" s="89"/>
      <c r="H394" s="50"/>
      <c r="I394" s="19" t="s">
        <v>290</v>
      </c>
      <c r="J394" s="19" t="str">
        <f t="shared" si="13"/>
        <v>26EG38</v>
      </c>
    </row>
    <row r="395" spans="1:10" ht="17" hidden="1">
      <c r="A395" s="19" t="str">
        <f t="shared" si="12"/>
        <v>26EG38HHDN519</v>
      </c>
      <c r="C395" s="79"/>
      <c r="D395" s="19">
        <v>2</v>
      </c>
      <c r="E395" s="48">
        <v>6</v>
      </c>
      <c r="F395" s="59" t="s">
        <v>929</v>
      </c>
      <c r="G395" s="89"/>
      <c r="H395" s="50"/>
      <c r="I395" s="19" t="s">
        <v>290</v>
      </c>
      <c r="J395" s="19" t="str">
        <f t="shared" si="13"/>
        <v>26EG38</v>
      </c>
    </row>
    <row r="396" spans="1:10" ht="17" hidden="1">
      <c r="A396" s="19" t="str">
        <f t="shared" si="12"/>
        <v>26EG38HHDN519</v>
      </c>
      <c r="C396" s="79"/>
      <c r="D396" s="19">
        <v>2</v>
      </c>
      <c r="E396" s="48">
        <v>6</v>
      </c>
      <c r="F396" s="59" t="s">
        <v>929</v>
      </c>
      <c r="G396" s="89"/>
      <c r="H396" s="50"/>
      <c r="I396" s="19" t="s">
        <v>290</v>
      </c>
      <c r="J396" s="19" t="str">
        <f t="shared" si="13"/>
        <v>26EG38</v>
      </c>
    </row>
    <row r="397" spans="1:10" ht="17" hidden="1">
      <c r="A397" s="19" t="str">
        <f t="shared" si="12"/>
        <v>26EG38HHDN519</v>
      </c>
      <c r="C397" s="79"/>
      <c r="D397" s="19">
        <v>2</v>
      </c>
      <c r="E397" s="48">
        <v>6</v>
      </c>
      <c r="F397" s="59" t="s">
        <v>929</v>
      </c>
      <c r="G397" s="89"/>
      <c r="H397" s="50"/>
      <c r="I397" s="19" t="s">
        <v>290</v>
      </c>
      <c r="J397" s="19" t="str">
        <f t="shared" si="13"/>
        <v>26EG38</v>
      </c>
    </row>
    <row r="398" spans="1:10" ht="17" hidden="1">
      <c r="A398" s="19" t="str">
        <f t="shared" si="12"/>
        <v>26EG38HHDN519</v>
      </c>
      <c r="C398" s="79"/>
      <c r="D398" s="19">
        <v>2</v>
      </c>
      <c r="E398" s="48">
        <v>6</v>
      </c>
      <c r="F398" s="59" t="s">
        <v>929</v>
      </c>
      <c r="G398" s="89"/>
      <c r="H398" s="50"/>
      <c r="I398" s="19" t="s">
        <v>290</v>
      </c>
      <c r="J398" s="19" t="str">
        <f t="shared" si="13"/>
        <v>26EG38</v>
      </c>
    </row>
    <row r="399" spans="1:10" ht="17" hidden="1">
      <c r="A399" s="19" t="str">
        <f t="shared" si="12"/>
        <v>26EG38HHDN519</v>
      </c>
      <c r="C399" s="79"/>
      <c r="D399" s="19">
        <v>2</v>
      </c>
      <c r="E399" s="48">
        <v>6</v>
      </c>
      <c r="F399" s="59" t="s">
        <v>929</v>
      </c>
      <c r="G399" s="89"/>
      <c r="H399" s="50"/>
      <c r="I399" s="19" t="s">
        <v>290</v>
      </c>
      <c r="J399" s="19" t="str">
        <f t="shared" si="13"/>
        <v>26EG38</v>
      </c>
    </row>
    <row r="400" spans="1:10" ht="17" hidden="1">
      <c r="A400" s="19" t="str">
        <f t="shared" si="12"/>
        <v>26EG38HHDN519</v>
      </c>
      <c r="C400" s="79"/>
      <c r="D400" s="19">
        <v>2</v>
      </c>
      <c r="E400" s="48">
        <v>6</v>
      </c>
      <c r="F400" s="59" t="s">
        <v>929</v>
      </c>
      <c r="G400" s="89"/>
      <c r="H400" s="50"/>
      <c r="I400" s="19" t="s">
        <v>290</v>
      </c>
      <c r="J400" s="19" t="str">
        <f t="shared" si="13"/>
        <v>26EG38</v>
      </c>
    </row>
    <row r="401" spans="1:10" ht="17" hidden="1">
      <c r="A401" s="19" t="str">
        <f t="shared" si="12"/>
        <v>26EG38HHDN519</v>
      </c>
      <c r="C401" s="79"/>
      <c r="D401" s="19">
        <v>2</v>
      </c>
      <c r="E401" s="48">
        <v>6</v>
      </c>
      <c r="F401" s="59" t="s">
        <v>929</v>
      </c>
      <c r="G401" s="89"/>
      <c r="H401" s="50"/>
      <c r="I401" s="19" t="s">
        <v>290</v>
      </c>
      <c r="J401" s="19" t="str">
        <f t="shared" si="13"/>
        <v>26EG38</v>
      </c>
    </row>
    <row r="402" spans="1:10" ht="17" hidden="1">
      <c r="A402" s="19" t="str">
        <f t="shared" si="12"/>
        <v>26EG38HHDN519</v>
      </c>
      <c r="C402" s="79"/>
      <c r="D402" s="19">
        <v>2</v>
      </c>
      <c r="E402" s="48">
        <v>6</v>
      </c>
      <c r="F402" s="59" t="s">
        <v>929</v>
      </c>
      <c r="G402" s="89"/>
      <c r="H402" s="50"/>
      <c r="I402" s="19" t="s">
        <v>290</v>
      </c>
      <c r="J402" s="19" t="str">
        <f t="shared" si="13"/>
        <v>26EG38</v>
      </c>
    </row>
    <row r="403" spans="1:10" ht="17" hidden="1">
      <c r="A403" s="19" t="str">
        <f t="shared" si="12"/>
        <v>26EG38HHDN519</v>
      </c>
      <c r="C403" s="79"/>
      <c r="D403" s="19">
        <v>2</v>
      </c>
      <c r="E403" s="48">
        <v>6</v>
      </c>
      <c r="F403" s="59" t="s">
        <v>929</v>
      </c>
      <c r="G403" s="89"/>
      <c r="H403" s="50"/>
      <c r="I403" s="19" t="s">
        <v>290</v>
      </c>
      <c r="J403" s="19" t="str">
        <f t="shared" si="13"/>
        <v>26EG38</v>
      </c>
    </row>
    <row r="404" spans="1:10" ht="17" hidden="1">
      <c r="A404" s="19" t="str">
        <f t="shared" si="12"/>
        <v>26EG38HHDN519</v>
      </c>
      <c r="C404" s="79"/>
      <c r="D404" s="19">
        <v>2</v>
      </c>
      <c r="E404" s="48">
        <v>6</v>
      </c>
      <c r="F404" s="59" t="s">
        <v>929</v>
      </c>
      <c r="G404" s="89"/>
      <c r="H404" s="50"/>
      <c r="I404" s="19" t="s">
        <v>290</v>
      </c>
      <c r="J404" s="19" t="str">
        <f t="shared" si="13"/>
        <v>26EG38</v>
      </c>
    </row>
    <row r="405" spans="1:10" ht="17" hidden="1">
      <c r="A405" s="19" t="str">
        <f t="shared" si="12"/>
        <v>26EG38HHDN519</v>
      </c>
      <c r="C405" s="79"/>
      <c r="D405" s="19">
        <v>2</v>
      </c>
      <c r="E405" s="48">
        <v>6</v>
      </c>
      <c r="F405" s="59" t="s">
        <v>929</v>
      </c>
      <c r="G405" s="89"/>
      <c r="H405" s="50"/>
      <c r="I405" s="19" t="s">
        <v>290</v>
      </c>
      <c r="J405" s="19" t="str">
        <f t="shared" si="13"/>
        <v>26EG38</v>
      </c>
    </row>
    <row r="406" spans="1:10" ht="17" hidden="1">
      <c r="A406" s="19" t="str">
        <f t="shared" si="12"/>
        <v>26EG38HHDN519</v>
      </c>
      <c r="C406" s="79"/>
      <c r="D406" s="19">
        <v>2</v>
      </c>
      <c r="E406" s="48">
        <v>6</v>
      </c>
      <c r="F406" s="59" t="s">
        <v>929</v>
      </c>
      <c r="G406" s="89"/>
      <c r="H406" s="50"/>
      <c r="I406" s="19" t="s">
        <v>290</v>
      </c>
      <c r="J406" s="19" t="str">
        <f t="shared" si="13"/>
        <v>26EG38</v>
      </c>
    </row>
    <row r="407" spans="1:10" ht="17">
      <c r="A407" s="19" t="str">
        <f t="shared" si="12"/>
        <v>26EG38HHDN619</v>
      </c>
      <c r="C407" s="79"/>
      <c r="D407" s="19">
        <v>2</v>
      </c>
      <c r="E407" s="48">
        <v>6</v>
      </c>
      <c r="F407" s="59" t="s">
        <v>930</v>
      </c>
      <c r="G407" s="89"/>
      <c r="H407" s="50"/>
      <c r="I407" s="19" t="s">
        <v>290</v>
      </c>
      <c r="J407" s="19" t="str">
        <f t="shared" si="13"/>
        <v>26EG38</v>
      </c>
    </row>
    <row r="408" spans="1:10" ht="17">
      <c r="A408" s="19" t="str">
        <f t="shared" si="12"/>
        <v>26EG38MHDN619</v>
      </c>
      <c r="C408" s="79"/>
      <c r="D408" s="19">
        <v>2</v>
      </c>
      <c r="E408" s="48">
        <v>6</v>
      </c>
      <c r="F408" s="59" t="s">
        <v>931</v>
      </c>
      <c r="G408" s="89"/>
      <c r="H408" s="50"/>
      <c r="I408" s="19" t="s">
        <v>290</v>
      </c>
      <c r="J408" s="19" t="str">
        <f t="shared" si="13"/>
        <v>26EG38</v>
      </c>
    </row>
    <row r="409" spans="1:10" ht="17">
      <c r="A409" s="19" t="str">
        <f t="shared" si="12"/>
        <v>26EG38NHDN419</v>
      </c>
      <c r="C409" s="79"/>
      <c r="D409" s="19">
        <v>2</v>
      </c>
      <c r="E409" s="48">
        <v>6</v>
      </c>
      <c r="F409" s="59" t="s">
        <v>932</v>
      </c>
      <c r="G409" s="89"/>
      <c r="H409" s="50"/>
      <c r="I409" s="19" t="s">
        <v>290</v>
      </c>
      <c r="J409" s="19" t="str">
        <f t="shared" si="13"/>
        <v>26EG38</v>
      </c>
    </row>
    <row r="410" spans="1:10" ht="17">
      <c r="A410" s="19" t="str">
        <f t="shared" si="12"/>
        <v>26EG38NHDN519</v>
      </c>
      <c r="C410" s="79"/>
      <c r="D410" s="19">
        <v>2</v>
      </c>
      <c r="E410" s="48">
        <v>6</v>
      </c>
      <c r="F410" s="59" t="s">
        <v>933</v>
      </c>
      <c r="G410" s="89"/>
      <c r="H410" s="50"/>
      <c r="I410" s="19" t="s">
        <v>290</v>
      </c>
      <c r="J410" s="19" t="str">
        <f t="shared" si="13"/>
        <v>26EG38</v>
      </c>
    </row>
    <row r="411" spans="1:10" ht="17">
      <c r="A411" s="19" t="str">
        <f t="shared" si="12"/>
        <v>26EG38NHDN619</v>
      </c>
      <c r="C411" s="79"/>
      <c r="D411" s="19">
        <v>2</v>
      </c>
      <c r="E411" s="48">
        <v>6</v>
      </c>
      <c r="F411" s="59" t="s">
        <v>934</v>
      </c>
      <c r="G411" s="89"/>
      <c r="H411" s="50"/>
      <c r="I411" s="19" t="s">
        <v>290</v>
      </c>
      <c r="J411" s="19" t="str">
        <f t="shared" si="13"/>
        <v>26EG38</v>
      </c>
    </row>
    <row r="412" spans="1:10" ht="17" hidden="1">
      <c r="A412" s="19" t="str">
        <f t="shared" si="12"/>
        <v>26EG38NHDN619</v>
      </c>
      <c r="C412" s="79"/>
      <c r="D412" s="19">
        <v>2</v>
      </c>
      <c r="E412" s="48">
        <v>6</v>
      </c>
      <c r="F412" s="59" t="s">
        <v>934</v>
      </c>
      <c r="G412" s="89"/>
      <c r="H412" s="50"/>
      <c r="I412" s="19" t="s">
        <v>290</v>
      </c>
      <c r="J412" s="19" t="str">
        <f t="shared" si="13"/>
        <v>26EG38</v>
      </c>
    </row>
    <row r="413" spans="1:10" ht="17" hidden="1">
      <c r="A413" s="19" t="str">
        <f t="shared" si="12"/>
        <v>26EG38NHDN619</v>
      </c>
      <c r="C413" s="79"/>
      <c r="D413" s="19">
        <v>2</v>
      </c>
      <c r="E413" s="48">
        <v>6</v>
      </c>
      <c r="F413" s="59" t="s">
        <v>934</v>
      </c>
      <c r="G413" s="89"/>
      <c r="H413" s="50"/>
      <c r="I413" s="19" t="s">
        <v>290</v>
      </c>
      <c r="J413" s="19" t="str">
        <f t="shared" si="13"/>
        <v>26EG38</v>
      </c>
    </row>
    <row r="414" spans="1:10" ht="17" hidden="1">
      <c r="A414" s="19" t="str">
        <f t="shared" si="12"/>
        <v>26EG38NHDN619</v>
      </c>
      <c r="C414" s="79"/>
      <c r="D414" s="19">
        <v>2</v>
      </c>
      <c r="E414" s="48">
        <v>6</v>
      </c>
      <c r="F414" s="59" t="s">
        <v>934</v>
      </c>
      <c r="G414" s="89"/>
      <c r="H414" s="50"/>
      <c r="I414" s="19" t="s">
        <v>290</v>
      </c>
      <c r="J414" s="19" t="str">
        <f t="shared" si="13"/>
        <v>26EG38</v>
      </c>
    </row>
    <row r="415" spans="1:10" ht="17">
      <c r="A415" s="19" t="str">
        <f t="shared" si="12"/>
        <v>31EG16AHDN118</v>
      </c>
      <c r="C415" s="79"/>
      <c r="D415" s="19">
        <v>3</v>
      </c>
      <c r="E415" s="48">
        <v>1</v>
      </c>
      <c r="F415" s="59" t="s">
        <v>884</v>
      </c>
      <c r="G415" s="89"/>
      <c r="H415" s="50"/>
      <c r="I415" s="19" t="s">
        <v>368</v>
      </c>
      <c r="J415" s="19" t="str">
        <f t="shared" si="13"/>
        <v>31EG16</v>
      </c>
    </row>
    <row r="416" spans="1:10" ht="17" hidden="1">
      <c r="A416" s="19" t="str">
        <f t="shared" si="12"/>
        <v>31EG16AHDN118</v>
      </c>
      <c r="C416" s="79"/>
      <c r="D416" s="19">
        <v>3</v>
      </c>
      <c r="E416" s="48">
        <v>1</v>
      </c>
      <c r="F416" s="59" t="s">
        <v>884</v>
      </c>
      <c r="G416" s="89"/>
      <c r="H416" s="50"/>
      <c r="I416" s="19" t="s">
        <v>368</v>
      </c>
      <c r="J416" s="19" t="str">
        <f t="shared" si="13"/>
        <v>31EG16</v>
      </c>
    </row>
    <row r="417" spans="1:10" ht="17">
      <c r="A417" s="19" t="str">
        <f t="shared" si="12"/>
        <v>31EG41AHDN219</v>
      </c>
      <c r="C417" s="79"/>
      <c r="D417" s="19">
        <v>3</v>
      </c>
      <c r="E417" s="48">
        <v>1</v>
      </c>
      <c r="F417" s="59" t="s">
        <v>894</v>
      </c>
      <c r="G417" s="89"/>
      <c r="H417" s="50"/>
      <c r="I417" s="19" t="s">
        <v>298</v>
      </c>
      <c r="J417" s="19" t="str">
        <f t="shared" si="13"/>
        <v>31EG41</v>
      </c>
    </row>
    <row r="418" spans="1:10" ht="17" hidden="1">
      <c r="A418" s="19" t="str">
        <f t="shared" si="12"/>
        <v>31EG41AHDN219</v>
      </c>
      <c r="C418" s="79"/>
      <c r="D418" s="19">
        <v>3</v>
      </c>
      <c r="E418" s="48">
        <v>1</v>
      </c>
      <c r="F418" s="59" t="s">
        <v>894</v>
      </c>
      <c r="G418" s="89"/>
      <c r="H418" s="50"/>
      <c r="I418" s="19" t="s">
        <v>298</v>
      </c>
      <c r="J418" s="19" t="str">
        <f t="shared" si="13"/>
        <v>31EG41</v>
      </c>
    </row>
    <row r="419" spans="1:10" ht="17" hidden="1">
      <c r="A419" s="19" t="str">
        <f t="shared" si="12"/>
        <v>31EG41AHDN219</v>
      </c>
      <c r="C419" s="79"/>
      <c r="D419" s="19">
        <v>3</v>
      </c>
      <c r="E419" s="48">
        <v>1</v>
      </c>
      <c r="F419" s="59" t="s">
        <v>894</v>
      </c>
      <c r="G419" s="89"/>
      <c r="H419" s="50"/>
      <c r="I419" s="19" t="s">
        <v>298</v>
      </c>
      <c r="J419" s="19" t="str">
        <f t="shared" si="13"/>
        <v>31EG41</v>
      </c>
    </row>
    <row r="420" spans="1:10" ht="17">
      <c r="A420" s="19" t="str">
        <f t="shared" si="12"/>
        <v>31EG41AHDN319</v>
      </c>
      <c r="C420" s="79"/>
      <c r="D420" s="19">
        <v>3</v>
      </c>
      <c r="E420" s="48">
        <v>1</v>
      </c>
      <c r="F420" s="59" t="s">
        <v>895</v>
      </c>
      <c r="G420" s="89"/>
      <c r="H420" s="50"/>
      <c r="I420" s="19" t="s">
        <v>298</v>
      </c>
      <c r="J420" s="19" t="str">
        <f t="shared" si="13"/>
        <v>31EG41</v>
      </c>
    </row>
    <row r="421" spans="1:10" ht="17" hidden="1">
      <c r="A421" s="19" t="str">
        <f t="shared" si="12"/>
        <v>31EG41AHDN319</v>
      </c>
      <c r="C421" s="79"/>
      <c r="D421" s="19">
        <v>3</v>
      </c>
      <c r="E421" s="48">
        <v>1</v>
      </c>
      <c r="F421" s="59" t="s">
        <v>895</v>
      </c>
      <c r="G421" s="89"/>
      <c r="H421" s="50"/>
      <c r="I421" s="19" t="s">
        <v>298</v>
      </c>
      <c r="J421" s="19" t="str">
        <f t="shared" si="13"/>
        <v>31EG41</v>
      </c>
    </row>
    <row r="422" spans="1:10" ht="17" hidden="1">
      <c r="A422" s="19" t="str">
        <f t="shared" si="12"/>
        <v>31EG41AHDN319</v>
      </c>
      <c r="C422" s="79"/>
      <c r="D422" s="19">
        <v>3</v>
      </c>
      <c r="E422" s="48">
        <v>1</v>
      </c>
      <c r="F422" s="59" t="s">
        <v>895</v>
      </c>
      <c r="G422" s="89"/>
      <c r="H422" s="50"/>
      <c r="I422" s="19" t="s">
        <v>298</v>
      </c>
      <c r="J422" s="19" t="str">
        <f t="shared" si="13"/>
        <v>31EG41</v>
      </c>
    </row>
    <row r="423" spans="1:10" ht="17" hidden="1">
      <c r="A423" s="19" t="str">
        <f t="shared" si="12"/>
        <v>31EG41AHDN319</v>
      </c>
      <c r="C423" s="79"/>
      <c r="D423" s="19">
        <v>3</v>
      </c>
      <c r="E423" s="48">
        <v>1</v>
      </c>
      <c r="F423" s="59" t="s">
        <v>895</v>
      </c>
      <c r="G423" s="89"/>
      <c r="H423" s="50"/>
      <c r="I423" s="19" t="s">
        <v>298</v>
      </c>
      <c r="J423" s="19" t="str">
        <f t="shared" si="13"/>
        <v>31EG41</v>
      </c>
    </row>
    <row r="424" spans="1:10" ht="17">
      <c r="A424" s="19" t="str">
        <f t="shared" si="12"/>
        <v>31EG41AHDN419</v>
      </c>
      <c r="C424" s="79"/>
      <c r="D424" s="19">
        <v>3</v>
      </c>
      <c r="E424" s="48">
        <v>1</v>
      </c>
      <c r="F424" s="59" t="s">
        <v>896</v>
      </c>
      <c r="G424" s="89"/>
      <c r="H424" s="50"/>
      <c r="I424" s="19" t="s">
        <v>298</v>
      </c>
      <c r="J424" s="19" t="str">
        <f t="shared" si="13"/>
        <v>31EG41</v>
      </c>
    </row>
    <row r="425" spans="1:10" ht="17">
      <c r="A425" s="19" t="str">
        <f t="shared" si="12"/>
        <v>31EG41AHDN519</v>
      </c>
      <c r="C425" s="79"/>
      <c r="D425" s="19">
        <v>3</v>
      </c>
      <c r="E425" s="48">
        <v>1</v>
      </c>
      <c r="F425" s="59" t="s">
        <v>897</v>
      </c>
      <c r="G425" s="89"/>
      <c r="H425" s="50"/>
      <c r="I425" s="19" t="s">
        <v>298</v>
      </c>
      <c r="J425" s="19" t="str">
        <f t="shared" si="13"/>
        <v>31EG41</v>
      </c>
    </row>
    <row r="426" spans="1:10" ht="17" hidden="1">
      <c r="A426" s="19" t="str">
        <f t="shared" si="12"/>
        <v>31EG41AHDN519</v>
      </c>
      <c r="C426" s="79"/>
      <c r="D426" s="19">
        <v>3</v>
      </c>
      <c r="E426" s="48">
        <v>1</v>
      </c>
      <c r="F426" s="59" t="s">
        <v>897</v>
      </c>
      <c r="G426" s="89"/>
      <c r="H426" s="50"/>
      <c r="I426" s="19" t="s">
        <v>298</v>
      </c>
      <c r="J426" s="19" t="str">
        <f t="shared" si="13"/>
        <v>31EG41</v>
      </c>
    </row>
    <row r="427" spans="1:10" ht="17" hidden="1">
      <c r="A427" s="19" t="str">
        <f t="shared" si="12"/>
        <v>31EG41AHDN519</v>
      </c>
      <c r="C427" s="79"/>
      <c r="D427" s="19">
        <v>3</v>
      </c>
      <c r="E427" s="48">
        <v>1</v>
      </c>
      <c r="F427" s="59" t="s">
        <v>897</v>
      </c>
      <c r="G427" s="89"/>
      <c r="H427" s="50"/>
      <c r="I427" s="19" t="s">
        <v>298</v>
      </c>
      <c r="J427" s="19" t="str">
        <f t="shared" si="13"/>
        <v>31EG41</v>
      </c>
    </row>
    <row r="428" spans="1:10" ht="17" hidden="1">
      <c r="A428" s="19" t="str">
        <f t="shared" si="12"/>
        <v>31EG41AHDN519</v>
      </c>
      <c r="C428" s="79"/>
      <c r="D428" s="19">
        <v>3</v>
      </c>
      <c r="E428" s="48">
        <v>1</v>
      </c>
      <c r="F428" s="59" t="s">
        <v>897</v>
      </c>
      <c r="G428" s="89"/>
      <c r="H428" s="50"/>
      <c r="I428" s="19" t="s">
        <v>298</v>
      </c>
      <c r="J428" s="19" t="str">
        <f t="shared" si="13"/>
        <v>31EG41</v>
      </c>
    </row>
    <row r="429" spans="1:10" ht="17" hidden="1">
      <c r="A429" s="19" t="str">
        <f t="shared" si="12"/>
        <v>31EG41AHDN519</v>
      </c>
      <c r="C429" s="79"/>
      <c r="D429" s="19">
        <v>3</v>
      </c>
      <c r="E429" s="48">
        <v>1</v>
      </c>
      <c r="F429" s="59" t="s">
        <v>897</v>
      </c>
      <c r="G429" s="89"/>
      <c r="H429" s="50"/>
      <c r="I429" s="19" t="s">
        <v>298</v>
      </c>
      <c r="J429" s="19" t="str">
        <f t="shared" si="13"/>
        <v>31EG41</v>
      </c>
    </row>
    <row r="430" spans="1:10" ht="17">
      <c r="A430" s="19" t="str">
        <f t="shared" si="12"/>
        <v>31EG41AHDN619</v>
      </c>
      <c r="C430" s="79"/>
      <c r="D430" s="19">
        <v>3</v>
      </c>
      <c r="E430" s="48">
        <v>1</v>
      </c>
      <c r="F430" s="59" t="s">
        <v>898</v>
      </c>
      <c r="G430" s="89"/>
      <c r="H430" s="50"/>
      <c r="I430" s="19" t="s">
        <v>298</v>
      </c>
      <c r="J430" s="19" t="str">
        <f t="shared" si="13"/>
        <v>31EG41</v>
      </c>
    </row>
    <row r="431" spans="1:10" ht="17" hidden="1">
      <c r="A431" s="19" t="str">
        <f t="shared" si="12"/>
        <v>31EG41AHDN619</v>
      </c>
      <c r="C431" s="79"/>
      <c r="D431" s="19">
        <v>3</v>
      </c>
      <c r="E431" s="48">
        <v>1</v>
      </c>
      <c r="F431" s="59" t="s">
        <v>898</v>
      </c>
      <c r="G431" s="89"/>
      <c r="H431" s="50"/>
      <c r="I431" s="19" t="s">
        <v>298</v>
      </c>
      <c r="J431" s="19" t="str">
        <f t="shared" si="13"/>
        <v>31EG41</v>
      </c>
    </row>
    <row r="432" spans="1:10" ht="17" hidden="1">
      <c r="A432" s="19" t="str">
        <f t="shared" si="12"/>
        <v>31EG41AHDN619</v>
      </c>
      <c r="C432" s="79"/>
      <c r="D432" s="19">
        <v>3</v>
      </c>
      <c r="E432" s="48">
        <v>1</v>
      </c>
      <c r="F432" s="59" t="s">
        <v>898</v>
      </c>
      <c r="G432" s="89"/>
      <c r="H432" s="50"/>
      <c r="I432" s="19" t="s">
        <v>298</v>
      </c>
      <c r="J432" s="19" t="str">
        <f t="shared" si="13"/>
        <v>31EG41</v>
      </c>
    </row>
    <row r="433" spans="1:10" ht="17" hidden="1">
      <c r="A433" s="19" t="str">
        <f t="shared" si="12"/>
        <v>31EG41AHDN619</v>
      </c>
      <c r="C433" s="79"/>
      <c r="D433" s="19">
        <v>3</v>
      </c>
      <c r="E433" s="48">
        <v>1</v>
      </c>
      <c r="F433" s="59" t="s">
        <v>898</v>
      </c>
      <c r="G433" s="89"/>
      <c r="H433" s="50"/>
      <c r="I433" s="19" t="s">
        <v>298</v>
      </c>
      <c r="J433" s="19" t="str">
        <f t="shared" si="13"/>
        <v>31EG41</v>
      </c>
    </row>
    <row r="434" spans="1:10" ht="17" hidden="1">
      <c r="A434" s="19" t="str">
        <f t="shared" si="12"/>
        <v>31EG41AHDN619</v>
      </c>
      <c r="C434" s="79"/>
      <c r="D434" s="19">
        <v>3</v>
      </c>
      <c r="E434" s="48">
        <v>1</v>
      </c>
      <c r="F434" s="59" t="s">
        <v>898</v>
      </c>
      <c r="G434" s="89"/>
      <c r="H434" s="50"/>
      <c r="I434" s="19" t="s">
        <v>298</v>
      </c>
      <c r="J434" s="19" t="str">
        <f t="shared" si="13"/>
        <v>31EG41</v>
      </c>
    </row>
    <row r="435" spans="1:10" ht="17" hidden="1">
      <c r="A435" s="19" t="str">
        <f t="shared" si="12"/>
        <v>31EG41AHDN619</v>
      </c>
      <c r="C435" s="79"/>
      <c r="D435" s="19">
        <v>3</v>
      </c>
      <c r="E435" s="48">
        <v>1</v>
      </c>
      <c r="F435" s="59" t="s">
        <v>898</v>
      </c>
      <c r="G435" s="89"/>
      <c r="H435" s="50"/>
      <c r="I435" s="19" t="s">
        <v>298</v>
      </c>
      <c r="J435" s="19" t="str">
        <f t="shared" si="13"/>
        <v>31EG41</v>
      </c>
    </row>
    <row r="436" spans="1:10" ht="17">
      <c r="A436" s="19" t="str">
        <f t="shared" si="12"/>
        <v>31EG41BHDN219</v>
      </c>
      <c r="C436" s="79"/>
      <c r="D436" s="19">
        <v>3</v>
      </c>
      <c r="E436" s="48">
        <v>1</v>
      </c>
      <c r="F436" s="59" t="s">
        <v>899</v>
      </c>
      <c r="G436" s="89"/>
      <c r="H436" s="50"/>
      <c r="I436" s="19" t="s">
        <v>298</v>
      </c>
      <c r="J436" s="19" t="str">
        <f t="shared" si="13"/>
        <v>31EG41</v>
      </c>
    </row>
    <row r="437" spans="1:10" ht="17">
      <c r="A437" s="19" t="str">
        <f t="shared" si="12"/>
        <v>31EG41BHDN319</v>
      </c>
      <c r="C437" s="79"/>
      <c r="D437" s="19">
        <v>3</v>
      </c>
      <c r="E437" s="48">
        <v>1</v>
      </c>
      <c r="F437" s="59" t="s">
        <v>900</v>
      </c>
      <c r="G437" s="89"/>
      <c r="H437" s="50"/>
      <c r="I437" s="19" t="s">
        <v>298</v>
      </c>
      <c r="J437" s="19" t="str">
        <f t="shared" si="13"/>
        <v>31EG41</v>
      </c>
    </row>
    <row r="438" spans="1:10" ht="17" hidden="1">
      <c r="A438" s="19" t="str">
        <f t="shared" si="12"/>
        <v>31EG41BHDN319</v>
      </c>
      <c r="C438" s="79"/>
      <c r="D438" s="19">
        <v>3</v>
      </c>
      <c r="E438" s="48">
        <v>1</v>
      </c>
      <c r="F438" s="59" t="s">
        <v>900</v>
      </c>
      <c r="G438" s="89"/>
      <c r="H438" s="50"/>
      <c r="I438" s="19" t="s">
        <v>298</v>
      </c>
      <c r="J438" s="19" t="str">
        <f t="shared" si="13"/>
        <v>31EG41</v>
      </c>
    </row>
    <row r="439" spans="1:10" ht="17">
      <c r="A439" s="19" t="str">
        <f t="shared" si="12"/>
        <v>31EG41BHDN419</v>
      </c>
      <c r="C439" s="79"/>
      <c r="D439" s="19">
        <v>3</v>
      </c>
      <c r="E439" s="48">
        <v>1</v>
      </c>
      <c r="F439" s="59" t="s">
        <v>901</v>
      </c>
      <c r="G439" s="89"/>
      <c r="H439" s="50"/>
      <c r="I439" s="19" t="s">
        <v>298</v>
      </c>
      <c r="J439" s="19" t="str">
        <f t="shared" si="13"/>
        <v>31EG41</v>
      </c>
    </row>
    <row r="440" spans="1:10" ht="17">
      <c r="A440" s="19" t="str">
        <f t="shared" si="12"/>
        <v>31EG41BHDN519</v>
      </c>
      <c r="C440" s="79"/>
      <c r="D440" s="19">
        <v>3</v>
      </c>
      <c r="E440" s="48">
        <v>1</v>
      </c>
      <c r="F440" s="59" t="s">
        <v>902</v>
      </c>
      <c r="G440" s="89"/>
      <c r="H440" s="50"/>
      <c r="I440" s="19" t="s">
        <v>298</v>
      </c>
      <c r="J440" s="19" t="str">
        <f t="shared" si="13"/>
        <v>31EG41</v>
      </c>
    </row>
    <row r="441" spans="1:10" ht="17" hidden="1">
      <c r="A441" s="19" t="str">
        <f t="shared" si="12"/>
        <v>31EG41BHDN519</v>
      </c>
      <c r="C441" s="79"/>
      <c r="D441" s="19">
        <v>3</v>
      </c>
      <c r="E441" s="48">
        <v>1</v>
      </c>
      <c r="F441" s="59" t="s">
        <v>902</v>
      </c>
      <c r="G441" s="89"/>
      <c r="H441" s="50"/>
      <c r="I441" s="19" t="s">
        <v>298</v>
      </c>
      <c r="J441" s="19" t="str">
        <f t="shared" si="13"/>
        <v>31EG41</v>
      </c>
    </row>
    <row r="442" spans="1:10" ht="17" hidden="1">
      <c r="A442" s="19" t="str">
        <f t="shared" si="12"/>
        <v>31EG41BHDN519</v>
      </c>
      <c r="C442" s="79"/>
      <c r="D442" s="19">
        <v>3</v>
      </c>
      <c r="E442" s="48">
        <v>1</v>
      </c>
      <c r="F442" s="59" t="s">
        <v>902</v>
      </c>
      <c r="G442" s="89"/>
      <c r="H442" s="50"/>
      <c r="I442" s="19" t="s">
        <v>298</v>
      </c>
      <c r="J442" s="19" t="str">
        <f t="shared" si="13"/>
        <v>31EG41</v>
      </c>
    </row>
    <row r="443" spans="1:10" ht="17" hidden="1">
      <c r="A443" s="19" t="str">
        <f t="shared" si="12"/>
        <v>31EG41BHDN519</v>
      </c>
      <c r="C443" s="79"/>
      <c r="D443" s="19">
        <v>3</v>
      </c>
      <c r="E443" s="48">
        <v>1</v>
      </c>
      <c r="F443" s="59" t="s">
        <v>902</v>
      </c>
      <c r="G443" s="89"/>
      <c r="H443" s="50"/>
      <c r="I443" s="19" t="s">
        <v>298</v>
      </c>
      <c r="J443" s="19" t="str">
        <f t="shared" si="13"/>
        <v>31EG41</v>
      </c>
    </row>
    <row r="444" spans="1:10" ht="17" hidden="1">
      <c r="A444" s="19" t="str">
        <f t="shared" si="12"/>
        <v>31EG41BHDN519</v>
      </c>
      <c r="C444" s="79"/>
      <c r="D444" s="19">
        <v>3</v>
      </c>
      <c r="E444" s="48">
        <v>1</v>
      </c>
      <c r="F444" s="59" t="s">
        <v>902</v>
      </c>
      <c r="G444" s="89"/>
      <c r="H444" s="50"/>
      <c r="I444" s="19" t="s">
        <v>298</v>
      </c>
      <c r="J444" s="19" t="str">
        <f t="shared" si="13"/>
        <v>31EG41</v>
      </c>
    </row>
    <row r="445" spans="1:10" ht="17" hidden="1">
      <c r="A445" s="19" t="str">
        <f t="shared" si="12"/>
        <v>31EG41BHDN519</v>
      </c>
      <c r="C445" s="79"/>
      <c r="D445" s="19">
        <v>3</v>
      </c>
      <c r="E445" s="48">
        <v>1</v>
      </c>
      <c r="F445" s="59" t="s">
        <v>902</v>
      </c>
      <c r="G445" s="89"/>
      <c r="H445" s="50"/>
      <c r="I445" s="19" t="s">
        <v>298</v>
      </c>
      <c r="J445" s="19" t="str">
        <f t="shared" si="13"/>
        <v>31EG41</v>
      </c>
    </row>
    <row r="446" spans="1:10" ht="17" hidden="1">
      <c r="A446" s="19" t="str">
        <f t="shared" si="12"/>
        <v>31EG41BHDN519</v>
      </c>
      <c r="C446" s="79"/>
      <c r="D446" s="19">
        <v>3</v>
      </c>
      <c r="E446" s="19">
        <v>1</v>
      </c>
      <c r="F446" s="59" t="s">
        <v>902</v>
      </c>
      <c r="G446" s="89"/>
      <c r="H446" s="50"/>
      <c r="I446" s="19" t="s">
        <v>298</v>
      </c>
      <c r="J446" s="19" t="str">
        <f t="shared" si="13"/>
        <v>31EG41</v>
      </c>
    </row>
    <row r="447" spans="1:10" ht="17" hidden="1">
      <c r="A447" s="19" t="str">
        <f t="shared" si="12"/>
        <v>31EG41BHDN519</v>
      </c>
      <c r="C447" s="79"/>
      <c r="D447" s="19">
        <v>3</v>
      </c>
      <c r="E447" s="19">
        <v>1</v>
      </c>
      <c r="F447" s="59" t="s">
        <v>902</v>
      </c>
      <c r="G447" s="89"/>
      <c r="H447" s="50"/>
      <c r="I447" s="19" t="s">
        <v>298</v>
      </c>
      <c r="J447" s="19" t="str">
        <f t="shared" si="13"/>
        <v>31EG41</v>
      </c>
    </row>
    <row r="448" spans="1:10" ht="17" hidden="1">
      <c r="A448" s="19" t="str">
        <f t="shared" si="12"/>
        <v>31EG41BHDN519</v>
      </c>
      <c r="C448" s="79"/>
      <c r="D448" s="19">
        <v>3</v>
      </c>
      <c r="E448" s="19">
        <v>1</v>
      </c>
      <c r="F448" s="59" t="s">
        <v>902</v>
      </c>
      <c r="G448" s="89"/>
      <c r="H448" s="50"/>
      <c r="I448" s="19" t="s">
        <v>298</v>
      </c>
      <c r="J448" s="19" t="str">
        <f t="shared" si="13"/>
        <v>31EG41</v>
      </c>
    </row>
    <row r="449" spans="1:10" ht="17" hidden="1">
      <c r="A449" s="19" t="str">
        <f t="shared" si="12"/>
        <v>31EG41BHDN519</v>
      </c>
      <c r="C449" s="79"/>
      <c r="D449" s="19">
        <v>3</v>
      </c>
      <c r="E449" s="19">
        <v>1</v>
      </c>
      <c r="F449" s="59" t="s">
        <v>902</v>
      </c>
      <c r="G449" s="89"/>
      <c r="H449" s="50"/>
      <c r="I449" s="19" t="s">
        <v>298</v>
      </c>
      <c r="J449" s="19" t="str">
        <f t="shared" si="13"/>
        <v>31EG41</v>
      </c>
    </row>
    <row r="450" spans="1:10" ht="17" hidden="1">
      <c r="A450" s="19" t="str">
        <f t="shared" si="12"/>
        <v>31EG41BHDN519</v>
      </c>
      <c r="C450" s="79"/>
      <c r="D450" s="19">
        <v>3</v>
      </c>
      <c r="E450" s="19">
        <v>1</v>
      </c>
      <c r="F450" s="59" t="s">
        <v>902</v>
      </c>
      <c r="G450" s="89"/>
      <c r="H450" s="50"/>
      <c r="I450" s="19" t="s">
        <v>298</v>
      </c>
      <c r="J450" s="19" t="str">
        <f t="shared" si="13"/>
        <v>31EG41</v>
      </c>
    </row>
    <row r="451" spans="1:10" ht="17">
      <c r="A451" s="19" t="str">
        <f t="shared" si="12"/>
        <v>32EG41BHDN519</v>
      </c>
      <c r="C451" s="79"/>
      <c r="D451" s="19">
        <v>3</v>
      </c>
      <c r="E451" s="19">
        <v>2</v>
      </c>
      <c r="F451" s="59" t="s">
        <v>902</v>
      </c>
      <c r="G451" s="89"/>
      <c r="H451" s="50"/>
      <c r="I451" s="19" t="s">
        <v>298</v>
      </c>
      <c r="J451" s="19" t="str">
        <f t="shared" si="13"/>
        <v>32EG41</v>
      </c>
    </row>
    <row r="452" spans="1:10" ht="17" hidden="1">
      <c r="A452" s="19" t="str">
        <f t="shared" ref="A452:A515" si="14">B452&amp;C452&amp;D452&amp;E452&amp;I452&amp;F452</f>
        <v>32EG41BHDN519</v>
      </c>
      <c r="C452" s="79"/>
      <c r="D452" s="19">
        <v>3</v>
      </c>
      <c r="E452" s="19">
        <v>2</v>
      </c>
      <c r="F452" s="59" t="s">
        <v>902</v>
      </c>
      <c r="G452" s="89"/>
      <c r="H452" s="50"/>
      <c r="I452" s="19" t="s">
        <v>298</v>
      </c>
      <c r="J452" s="19" t="str">
        <f t="shared" ref="J452:J512" si="15">B452&amp;C452&amp;D452&amp;E452&amp;I452</f>
        <v>32EG41</v>
      </c>
    </row>
    <row r="453" spans="1:10" ht="17" hidden="1">
      <c r="A453" s="19" t="str">
        <f t="shared" si="14"/>
        <v>32EG41BHDN519</v>
      </c>
      <c r="C453" s="79"/>
      <c r="D453" s="19">
        <v>3</v>
      </c>
      <c r="E453" s="19">
        <v>2</v>
      </c>
      <c r="F453" s="59" t="s">
        <v>902</v>
      </c>
      <c r="G453" s="89"/>
      <c r="H453" s="50"/>
      <c r="I453" s="19" t="s">
        <v>298</v>
      </c>
      <c r="J453" s="19" t="str">
        <f t="shared" si="15"/>
        <v>32EG41</v>
      </c>
    </row>
    <row r="454" spans="1:10" ht="17">
      <c r="A454" s="19" t="str">
        <f t="shared" si="14"/>
        <v>32EG41BHDN619</v>
      </c>
      <c r="C454" s="79"/>
      <c r="D454" s="19">
        <v>3</v>
      </c>
      <c r="E454" s="19">
        <v>2</v>
      </c>
      <c r="F454" s="59" t="s">
        <v>903</v>
      </c>
      <c r="G454" s="89"/>
      <c r="H454" s="50"/>
      <c r="I454" s="19" t="s">
        <v>298</v>
      </c>
      <c r="J454" s="19" t="str">
        <f t="shared" si="15"/>
        <v>32EG41</v>
      </c>
    </row>
    <row r="455" spans="1:10" ht="17" hidden="1">
      <c r="A455" s="19" t="str">
        <f t="shared" si="14"/>
        <v>32EG41BHDN619</v>
      </c>
      <c r="C455" s="79"/>
      <c r="D455" s="19">
        <v>3</v>
      </c>
      <c r="E455" s="19">
        <v>2</v>
      </c>
      <c r="F455" s="59" t="s">
        <v>903</v>
      </c>
      <c r="G455" s="89"/>
      <c r="H455" s="50"/>
      <c r="I455" s="19" t="s">
        <v>298</v>
      </c>
      <c r="J455" s="19" t="str">
        <f t="shared" si="15"/>
        <v>32EG41</v>
      </c>
    </row>
    <row r="456" spans="1:10" ht="17" hidden="1">
      <c r="A456" s="19" t="str">
        <f t="shared" si="14"/>
        <v>32EG41BHDN619</v>
      </c>
      <c r="C456" s="79"/>
      <c r="D456" s="19">
        <v>3</v>
      </c>
      <c r="E456" s="19">
        <v>2</v>
      </c>
      <c r="F456" s="59" t="s">
        <v>903</v>
      </c>
      <c r="G456" s="89"/>
      <c r="H456" s="50"/>
      <c r="I456" s="19" t="s">
        <v>298</v>
      </c>
      <c r="J456" s="19" t="str">
        <f t="shared" si="15"/>
        <v>32EG41</v>
      </c>
    </row>
    <row r="457" spans="1:10" ht="17" hidden="1">
      <c r="A457" s="19" t="str">
        <f t="shared" si="14"/>
        <v>32EG41BHDN619</v>
      </c>
      <c r="C457" s="79"/>
      <c r="D457" s="19">
        <v>3</v>
      </c>
      <c r="E457" s="19">
        <v>2</v>
      </c>
      <c r="F457" s="59" t="s">
        <v>903</v>
      </c>
      <c r="G457" s="89"/>
      <c r="H457" s="50"/>
      <c r="I457" s="19" t="s">
        <v>298</v>
      </c>
      <c r="J457" s="19" t="str">
        <f t="shared" si="15"/>
        <v>32EG41</v>
      </c>
    </row>
    <row r="458" spans="1:10" ht="17">
      <c r="A458" s="19" t="str">
        <f t="shared" si="14"/>
        <v>32EG41CHDN219</v>
      </c>
      <c r="C458" s="79"/>
      <c r="D458" s="19">
        <v>3</v>
      </c>
      <c r="E458" s="19">
        <v>2</v>
      </c>
      <c r="F458" s="59" t="s">
        <v>904</v>
      </c>
      <c r="G458" s="89"/>
      <c r="H458" s="50"/>
      <c r="I458" s="19" t="s">
        <v>298</v>
      </c>
      <c r="J458" s="19" t="str">
        <f t="shared" si="15"/>
        <v>32EG41</v>
      </c>
    </row>
    <row r="459" spans="1:10" ht="17">
      <c r="A459" s="19" t="str">
        <f t="shared" si="14"/>
        <v>32EG41CHDN319</v>
      </c>
      <c r="C459" s="79"/>
      <c r="D459" s="19">
        <v>3</v>
      </c>
      <c r="E459" s="19">
        <v>2</v>
      </c>
      <c r="F459" s="59" t="s">
        <v>905</v>
      </c>
      <c r="G459" s="89"/>
      <c r="H459" s="50"/>
      <c r="I459" s="19" t="s">
        <v>298</v>
      </c>
      <c r="J459" s="19" t="str">
        <f t="shared" si="15"/>
        <v>32EG41</v>
      </c>
    </row>
    <row r="460" spans="1:10" ht="17">
      <c r="A460" s="19" t="str">
        <f t="shared" si="14"/>
        <v>32EG41CHDN419</v>
      </c>
      <c r="C460" s="79"/>
      <c r="D460" s="19">
        <v>3</v>
      </c>
      <c r="E460" s="19">
        <v>2</v>
      </c>
      <c r="F460" s="59" t="s">
        <v>906</v>
      </c>
      <c r="G460" s="89"/>
      <c r="H460" s="50"/>
      <c r="I460" s="19" t="s">
        <v>298</v>
      </c>
      <c r="J460" s="19" t="str">
        <f t="shared" si="15"/>
        <v>32EG41</v>
      </c>
    </row>
    <row r="461" spans="1:10" ht="17" hidden="1">
      <c r="A461" s="19" t="str">
        <f t="shared" si="14"/>
        <v>32EG41CHDN419</v>
      </c>
      <c r="C461" s="79"/>
      <c r="D461" s="19">
        <v>3</v>
      </c>
      <c r="E461" s="19">
        <v>2</v>
      </c>
      <c r="F461" s="59" t="s">
        <v>906</v>
      </c>
      <c r="G461" s="89"/>
      <c r="H461" s="50"/>
      <c r="I461" s="19" t="s">
        <v>298</v>
      </c>
      <c r="J461" s="19" t="str">
        <f t="shared" si="15"/>
        <v>32EG41</v>
      </c>
    </row>
    <row r="462" spans="1:10" ht="17" hidden="1">
      <c r="A462" s="19" t="str">
        <f t="shared" si="14"/>
        <v>32EG41CHDN419</v>
      </c>
      <c r="C462" s="79"/>
      <c r="D462" s="19">
        <v>3</v>
      </c>
      <c r="E462" s="19">
        <v>2</v>
      </c>
      <c r="F462" s="59" t="s">
        <v>906</v>
      </c>
      <c r="G462" s="89"/>
      <c r="H462" s="50"/>
      <c r="I462" s="19" t="s">
        <v>298</v>
      </c>
      <c r="J462" s="19" t="str">
        <f t="shared" si="15"/>
        <v>32EG41</v>
      </c>
    </row>
    <row r="463" spans="1:10" ht="17" hidden="1">
      <c r="A463" s="19" t="str">
        <f t="shared" si="14"/>
        <v>32EG41CHDN419</v>
      </c>
      <c r="C463" s="79"/>
      <c r="D463" s="19">
        <v>3</v>
      </c>
      <c r="E463" s="19">
        <v>2</v>
      </c>
      <c r="F463" s="59" t="s">
        <v>906</v>
      </c>
      <c r="G463" s="89"/>
      <c r="H463" s="50"/>
      <c r="I463" s="19" t="s">
        <v>298</v>
      </c>
      <c r="J463" s="19" t="str">
        <f t="shared" si="15"/>
        <v>32EG41</v>
      </c>
    </row>
    <row r="464" spans="1:10" ht="17">
      <c r="A464" s="19" t="str">
        <f t="shared" si="14"/>
        <v>32EG41CHDN519</v>
      </c>
      <c r="C464" s="79"/>
      <c r="D464" s="19">
        <v>3</v>
      </c>
      <c r="E464" s="19">
        <v>2</v>
      </c>
      <c r="F464" s="59" t="s">
        <v>907</v>
      </c>
      <c r="G464" s="89"/>
      <c r="H464" s="50"/>
      <c r="I464" s="19" t="s">
        <v>298</v>
      </c>
      <c r="J464" s="19" t="str">
        <f t="shared" si="15"/>
        <v>32EG41</v>
      </c>
    </row>
    <row r="465" spans="1:10" ht="17" hidden="1">
      <c r="A465" s="19" t="str">
        <f t="shared" si="14"/>
        <v>32EG41CHDN519</v>
      </c>
      <c r="C465" s="79"/>
      <c r="D465" s="19">
        <v>3</v>
      </c>
      <c r="E465" s="19">
        <v>2</v>
      </c>
      <c r="F465" s="59" t="s">
        <v>907</v>
      </c>
      <c r="G465" s="89"/>
      <c r="H465" s="50"/>
      <c r="I465" s="19" t="s">
        <v>298</v>
      </c>
      <c r="J465" s="19" t="str">
        <f t="shared" si="15"/>
        <v>32EG41</v>
      </c>
    </row>
    <row r="466" spans="1:10" ht="17" hidden="1">
      <c r="A466" s="19" t="str">
        <f t="shared" si="14"/>
        <v>32EG41CHDN519</v>
      </c>
      <c r="C466" s="79"/>
      <c r="D466" s="19">
        <v>3</v>
      </c>
      <c r="E466" s="19">
        <v>2</v>
      </c>
      <c r="F466" s="59" t="s">
        <v>907</v>
      </c>
      <c r="G466" s="89"/>
      <c r="H466" s="50"/>
      <c r="I466" s="19" t="s">
        <v>298</v>
      </c>
      <c r="J466" s="19" t="str">
        <f t="shared" si="15"/>
        <v>32EG41</v>
      </c>
    </row>
    <row r="467" spans="1:10" ht="17" hidden="1">
      <c r="A467" s="19" t="str">
        <f t="shared" si="14"/>
        <v>32EG41CHDN519</v>
      </c>
      <c r="C467" s="79"/>
      <c r="D467" s="19">
        <v>3</v>
      </c>
      <c r="E467" s="19">
        <v>2</v>
      </c>
      <c r="F467" s="59" t="s">
        <v>907</v>
      </c>
      <c r="G467" s="89"/>
      <c r="H467" s="50"/>
      <c r="I467" s="19" t="s">
        <v>298</v>
      </c>
      <c r="J467" s="19" t="str">
        <f t="shared" si="15"/>
        <v>32EG41</v>
      </c>
    </row>
    <row r="468" spans="1:10" ht="17" hidden="1">
      <c r="A468" s="19" t="str">
        <f t="shared" si="14"/>
        <v>32EG41CHDN519</v>
      </c>
      <c r="C468" s="79"/>
      <c r="D468" s="19">
        <v>3</v>
      </c>
      <c r="E468" s="19">
        <v>2</v>
      </c>
      <c r="F468" s="59" t="s">
        <v>907</v>
      </c>
      <c r="G468" s="89"/>
      <c r="H468" s="50"/>
      <c r="I468" s="19" t="s">
        <v>298</v>
      </c>
      <c r="J468" s="19" t="str">
        <f t="shared" si="15"/>
        <v>32EG41</v>
      </c>
    </row>
    <row r="469" spans="1:10" ht="17" hidden="1">
      <c r="A469" s="19" t="str">
        <f t="shared" si="14"/>
        <v>32EG41CHDN519</v>
      </c>
      <c r="C469" s="79"/>
      <c r="D469" s="19">
        <v>3</v>
      </c>
      <c r="E469" s="19">
        <v>2</v>
      </c>
      <c r="F469" s="59" t="s">
        <v>907</v>
      </c>
      <c r="G469" s="89"/>
      <c r="H469" s="50"/>
      <c r="I469" s="19" t="s">
        <v>298</v>
      </c>
      <c r="J469" s="19" t="str">
        <f t="shared" si="15"/>
        <v>32EG41</v>
      </c>
    </row>
    <row r="470" spans="1:10" ht="17" hidden="1">
      <c r="A470" s="19" t="str">
        <f t="shared" si="14"/>
        <v>32EG41CHDN519</v>
      </c>
      <c r="C470" s="79"/>
      <c r="D470" s="19">
        <v>3</v>
      </c>
      <c r="E470" s="19">
        <v>2</v>
      </c>
      <c r="F470" s="59" t="s">
        <v>907</v>
      </c>
      <c r="G470" s="89"/>
      <c r="H470" s="50"/>
      <c r="I470" s="19" t="s">
        <v>298</v>
      </c>
      <c r="J470" s="19" t="str">
        <f t="shared" si="15"/>
        <v>32EG41</v>
      </c>
    </row>
    <row r="471" spans="1:10" ht="17" hidden="1">
      <c r="A471" s="19" t="str">
        <f t="shared" si="14"/>
        <v>32EG41CHDN519</v>
      </c>
      <c r="C471" s="79"/>
      <c r="D471" s="19">
        <v>3</v>
      </c>
      <c r="E471" s="19">
        <v>2</v>
      </c>
      <c r="F471" s="59" t="s">
        <v>907</v>
      </c>
      <c r="G471" s="89"/>
      <c r="H471" s="50"/>
      <c r="I471" s="19" t="s">
        <v>298</v>
      </c>
      <c r="J471" s="19" t="str">
        <f t="shared" si="15"/>
        <v>32EG41</v>
      </c>
    </row>
    <row r="472" spans="1:10" ht="17" hidden="1">
      <c r="A472" s="19" t="str">
        <f t="shared" si="14"/>
        <v>32EG41CHDN519</v>
      </c>
      <c r="C472" s="79"/>
      <c r="D472" s="19">
        <v>3</v>
      </c>
      <c r="E472" s="19">
        <v>2</v>
      </c>
      <c r="F472" s="59" t="s">
        <v>907</v>
      </c>
      <c r="G472" s="89"/>
      <c r="H472" s="50"/>
      <c r="I472" s="19" t="s">
        <v>298</v>
      </c>
      <c r="J472" s="19" t="str">
        <f t="shared" si="15"/>
        <v>32EG41</v>
      </c>
    </row>
    <row r="473" spans="1:10" ht="17">
      <c r="A473" s="19" t="str">
        <f t="shared" si="14"/>
        <v>32EG41CHDN619</v>
      </c>
      <c r="C473" s="79"/>
      <c r="D473" s="19">
        <v>3</v>
      </c>
      <c r="E473" s="19">
        <v>2</v>
      </c>
      <c r="F473" s="59" t="s">
        <v>908</v>
      </c>
      <c r="G473" s="89"/>
      <c r="H473" s="50"/>
      <c r="I473" s="19" t="s">
        <v>298</v>
      </c>
      <c r="J473" s="19" t="str">
        <f t="shared" si="15"/>
        <v>32EG41</v>
      </c>
    </row>
    <row r="474" spans="1:10" ht="17" hidden="1">
      <c r="A474" s="19" t="str">
        <f t="shared" si="14"/>
        <v>32EG41CHDN619</v>
      </c>
      <c r="C474" s="79"/>
      <c r="D474" s="19">
        <v>3</v>
      </c>
      <c r="E474" s="19">
        <v>2</v>
      </c>
      <c r="F474" s="59" t="s">
        <v>908</v>
      </c>
      <c r="G474" s="89"/>
      <c r="H474" s="50"/>
      <c r="I474" s="19" t="s">
        <v>298</v>
      </c>
      <c r="J474" s="19" t="str">
        <f t="shared" si="15"/>
        <v>32EG41</v>
      </c>
    </row>
    <row r="475" spans="1:10" ht="17" hidden="1">
      <c r="A475" s="19" t="str">
        <f t="shared" si="14"/>
        <v>32EG41CHDN619</v>
      </c>
      <c r="C475" s="79"/>
      <c r="D475" s="19">
        <v>3</v>
      </c>
      <c r="E475" s="19">
        <v>2</v>
      </c>
      <c r="F475" s="59" t="s">
        <v>908</v>
      </c>
      <c r="G475" s="89"/>
      <c r="H475" s="50"/>
      <c r="I475" s="19" t="s">
        <v>298</v>
      </c>
      <c r="J475" s="19" t="str">
        <f t="shared" si="15"/>
        <v>32EG41</v>
      </c>
    </row>
    <row r="476" spans="1:10" ht="17" hidden="1">
      <c r="A476" s="19" t="str">
        <f t="shared" si="14"/>
        <v>32EG41CHDN619</v>
      </c>
      <c r="C476" s="79"/>
      <c r="D476" s="19">
        <v>3</v>
      </c>
      <c r="E476" s="19">
        <v>2</v>
      </c>
      <c r="F476" s="59" t="s">
        <v>908</v>
      </c>
      <c r="G476" s="89"/>
      <c r="H476" s="50"/>
      <c r="I476" s="19" t="s">
        <v>298</v>
      </c>
      <c r="J476" s="19" t="str">
        <f t="shared" si="15"/>
        <v>32EG41</v>
      </c>
    </row>
    <row r="477" spans="1:10" ht="17" hidden="1">
      <c r="A477" s="19" t="str">
        <f t="shared" si="14"/>
        <v>32EG41CHDN619</v>
      </c>
      <c r="C477" s="79"/>
      <c r="D477" s="19">
        <v>3</v>
      </c>
      <c r="E477" s="19">
        <v>2</v>
      </c>
      <c r="F477" s="59" t="s">
        <v>908</v>
      </c>
      <c r="G477" s="89"/>
      <c r="H477" s="50"/>
      <c r="I477" s="19" t="s">
        <v>298</v>
      </c>
      <c r="J477" s="19" t="str">
        <f t="shared" si="15"/>
        <v>32EG41</v>
      </c>
    </row>
    <row r="478" spans="1:10" ht="17" hidden="1">
      <c r="A478" s="19" t="str">
        <f t="shared" si="14"/>
        <v>32EG41CHDN619</v>
      </c>
      <c r="C478" s="79"/>
      <c r="D478" s="19">
        <v>3</v>
      </c>
      <c r="E478" s="19">
        <v>2</v>
      </c>
      <c r="F478" s="59" t="s">
        <v>908</v>
      </c>
      <c r="G478" s="89"/>
      <c r="H478" s="50"/>
      <c r="I478" s="19" t="s">
        <v>298</v>
      </c>
      <c r="J478" s="19" t="str">
        <f t="shared" si="15"/>
        <v>32EG41</v>
      </c>
    </row>
    <row r="479" spans="1:10" ht="17">
      <c r="A479" s="19" t="str">
        <f t="shared" si="14"/>
        <v>32EG41DHDN219</v>
      </c>
      <c r="C479" s="79"/>
      <c r="D479" s="19">
        <v>3</v>
      </c>
      <c r="E479" s="19">
        <v>2</v>
      </c>
      <c r="F479" s="59" t="s">
        <v>909</v>
      </c>
      <c r="G479" s="89"/>
      <c r="H479" s="50"/>
      <c r="I479" s="19" t="s">
        <v>298</v>
      </c>
      <c r="J479" s="19" t="str">
        <f t="shared" si="15"/>
        <v>32EG41</v>
      </c>
    </row>
    <row r="480" spans="1:10" ht="17" hidden="1">
      <c r="A480" s="19" t="str">
        <f t="shared" si="14"/>
        <v>32EG41DHDN219</v>
      </c>
      <c r="C480" s="79"/>
      <c r="D480" s="19">
        <v>3</v>
      </c>
      <c r="E480" s="19">
        <v>2</v>
      </c>
      <c r="F480" s="59" t="s">
        <v>909</v>
      </c>
      <c r="G480" s="89"/>
      <c r="H480" s="50"/>
      <c r="I480" s="19" t="s">
        <v>298</v>
      </c>
      <c r="J480" s="19" t="str">
        <f t="shared" si="15"/>
        <v>32EG41</v>
      </c>
    </row>
    <row r="481" spans="1:10" ht="17">
      <c r="A481" s="19" t="str">
        <f t="shared" si="14"/>
        <v>32EG41DHDN319</v>
      </c>
      <c r="C481" s="79"/>
      <c r="D481" s="19">
        <v>3</v>
      </c>
      <c r="E481" s="19">
        <v>2</v>
      </c>
      <c r="F481" s="59" t="s">
        <v>910</v>
      </c>
      <c r="G481" s="89"/>
      <c r="H481" s="50"/>
      <c r="I481" s="19" t="s">
        <v>298</v>
      </c>
      <c r="J481" s="19" t="str">
        <f t="shared" si="15"/>
        <v>32EG41</v>
      </c>
    </row>
    <row r="482" spans="1:10" ht="17">
      <c r="A482" s="19" t="str">
        <f t="shared" si="14"/>
        <v>32EG41DHDN419</v>
      </c>
      <c r="C482" s="79"/>
      <c r="D482" s="19">
        <v>3</v>
      </c>
      <c r="E482" s="19">
        <v>2</v>
      </c>
      <c r="F482" s="59" t="s">
        <v>911</v>
      </c>
      <c r="G482" s="89"/>
      <c r="H482" s="50"/>
      <c r="I482" s="19" t="s">
        <v>298</v>
      </c>
      <c r="J482" s="19" t="str">
        <f t="shared" si="15"/>
        <v>32EG41</v>
      </c>
    </row>
    <row r="483" spans="1:10" ht="17">
      <c r="A483" s="19" t="str">
        <f t="shared" si="14"/>
        <v>32EG41DHDN519</v>
      </c>
      <c r="C483" s="79"/>
      <c r="D483" s="19">
        <v>3</v>
      </c>
      <c r="E483" s="19">
        <v>2</v>
      </c>
      <c r="F483" s="59" t="s">
        <v>912</v>
      </c>
      <c r="G483" s="89"/>
      <c r="H483" s="50"/>
      <c r="I483" s="19" t="s">
        <v>298</v>
      </c>
      <c r="J483" s="19" t="str">
        <f t="shared" si="15"/>
        <v>32EG41</v>
      </c>
    </row>
    <row r="484" spans="1:10" ht="17" hidden="1">
      <c r="A484" s="19" t="str">
        <f t="shared" si="14"/>
        <v>32EG41DHDN519</v>
      </c>
      <c r="C484" s="79"/>
      <c r="D484" s="19">
        <v>3</v>
      </c>
      <c r="E484" s="19">
        <v>2</v>
      </c>
      <c r="F484" s="59" t="s">
        <v>912</v>
      </c>
      <c r="G484" s="89"/>
      <c r="H484" s="50"/>
      <c r="I484" s="19" t="s">
        <v>298</v>
      </c>
      <c r="J484" s="19" t="str">
        <f t="shared" si="15"/>
        <v>32EG41</v>
      </c>
    </row>
    <row r="485" spans="1:10" ht="17" hidden="1">
      <c r="A485" s="19" t="str">
        <f t="shared" si="14"/>
        <v>32EG41DHDN519</v>
      </c>
      <c r="C485" s="79"/>
      <c r="D485" s="19">
        <v>3</v>
      </c>
      <c r="E485" s="19">
        <v>2</v>
      </c>
      <c r="F485" s="59" t="s">
        <v>912</v>
      </c>
      <c r="G485" s="89"/>
      <c r="H485" s="50"/>
      <c r="I485" s="19" t="s">
        <v>298</v>
      </c>
      <c r="J485" s="19" t="str">
        <f t="shared" si="15"/>
        <v>32EG41</v>
      </c>
    </row>
    <row r="486" spans="1:10" ht="17" hidden="1">
      <c r="A486" s="19" t="str">
        <f t="shared" si="14"/>
        <v>32EG41DHDN519</v>
      </c>
      <c r="C486" s="79"/>
      <c r="D486" s="19">
        <v>3</v>
      </c>
      <c r="E486" s="19">
        <v>2</v>
      </c>
      <c r="F486" s="59" t="s">
        <v>912</v>
      </c>
      <c r="G486" s="89"/>
      <c r="H486" s="50"/>
      <c r="I486" s="19" t="s">
        <v>298</v>
      </c>
      <c r="J486" s="19" t="str">
        <f t="shared" si="15"/>
        <v>32EG41</v>
      </c>
    </row>
    <row r="487" spans="1:10" ht="17">
      <c r="A487" s="19" t="str">
        <f t="shared" si="14"/>
        <v>33EG41DHDN519</v>
      </c>
      <c r="C487" s="79"/>
      <c r="D487" s="19">
        <v>3</v>
      </c>
      <c r="E487" s="19">
        <v>3</v>
      </c>
      <c r="F487" s="59" t="s">
        <v>912</v>
      </c>
      <c r="G487" s="89"/>
      <c r="H487" s="50"/>
      <c r="I487" s="19" t="s">
        <v>298</v>
      </c>
      <c r="J487" s="19" t="str">
        <f t="shared" si="15"/>
        <v>33EG41</v>
      </c>
    </row>
    <row r="488" spans="1:10" ht="17">
      <c r="A488" s="19" t="str">
        <f t="shared" si="14"/>
        <v>33EG41EHDN219</v>
      </c>
      <c r="C488" s="79"/>
      <c r="D488" s="19">
        <v>3</v>
      </c>
      <c r="E488" s="19">
        <v>3</v>
      </c>
      <c r="F488" s="59" t="s">
        <v>913</v>
      </c>
      <c r="G488" s="89"/>
      <c r="H488" s="50"/>
      <c r="I488" s="19" t="s">
        <v>298</v>
      </c>
      <c r="J488" s="19" t="str">
        <f t="shared" si="15"/>
        <v>33EG41</v>
      </c>
    </row>
    <row r="489" spans="1:10" ht="17" hidden="1">
      <c r="A489" s="19" t="str">
        <f t="shared" si="14"/>
        <v>33EG41EHDN219</v>
      </c>
      <c r="C489" s="79"/>
      <c r="D489" s="19">
        <v>3</v>
      </c>
      <c r="E489" s="19">
        <v>3</v>
      </c>
      <c r="F489" s="59" t="s">
        <v>913</v>
      </c>
      <c r="G489" s="89"/>
      <c r="H489" s="50"/>
      <c r="I489" s="19" t="s">
        <v>298</v>
      </c>
      <c r="J489" s="19" t="str">
        <f t="shared" si="15"/>
        <v>33EG41</v>
      </c>
    </row>
    <row r="490" spans="1:10" ht="17">
      <c r="A490" s="19" t="str">
        <f t="shared" si="14"/>
        <v>33EG41EHDN319</v>
      </c>
      <c r="C490" s="79"/>
      <c r="D490" s="19">
        <v>3</v>
      </c>
      <c r="E490" s="19">
        <v>3</v>
      </c>
      <c r="F490" s="59" t="s">
        <v>914</v>
      </c>
      <c r="G490" s="89"/>
      <c r="H490" s="50"/>
      <c r="I490" s="19" t="s">
        <v>298</v>
      </c>
      <c r="J490" s="19" t="str">
        <f t="shared" si="15"/>
        <v>33EG41</v>
      </c>
    </row>
    <row r="491" spans="1:10" ht="17" hidden="1">
      <c r="A491" s="19" t="str">
        <f t="shared" si="14"/>
        <v>33EG41EHDN319</v>
      </c>
      <c r="C491" s="79"/>
      <c r="D491" s="19">
        <v>3</v>
      </c>
      <c r="E491" s="19">
        <v>3</v>
      </c>
      <c r="F491" s="59" t="s">
        <v>914</v>
      </c>
      <c r="G491" s="89"/>
      <c r="H491" s="50"/>
      <c r="I491" s="19" t="s">
        <v>298</v>
      </c>
      <c r="J491" s="19" t="str">
        <f t="shared" si="15"/>
        <v>33EG41</v>
      </c>
    </row>
    <row r="492" spans="1:10" ht="17">
      <c r="A492" s="19" t="str">
        <f t="shared" si="14"/>
        <v>33EG41EHDN419</v>
      </c>
      <c r="C492" s="79"/>
      <c r="D492" s="19">
        <v>3</v>
      </c>
      <c r="E492" s="19">
        <v>3</v>
      </c>
      <c r="F492" s="59" t="s">
        <v>915</v>
      </c>
      <c r="G492" s="89"/>
      <c r="H492" s="50"/>
      <c r="I492" s="19" t="s">
        <v>298</v>
      </c>
      <c r="J492" s="19" t="str">
        <f t="shared" si="15"/>
        <v>33EG41</v>
      </c>
    </row>
    <row r="493" spans="1:10" ht="17" hidden="1">
      <c r="A493" s="19" t="str">
        <f t="shared" si="14"/>
        <v>33EG41EHDN419</v>
      </c>
      <c r="C493" s="79"/>
      <c r="D493" s="19">
        <v>3</v>
      </c>
      <c r="E493" s="19">
        <v>3</v>
      </c>
      <c r="F493" s="59" t="s">
        <v>915</v>
      </c>
      <c r="G493" s="89"/>
      <c r="H493" s="50"/>
      <c r="I493" s="19" t="s">
        <v>298</v>
      </c>
      <c r="J493" s="19" t="str">
        <f t="shared" si="15"/>
        <v>33EG41</v>
      </c>
    </row>
    <row r="494" spans="1:10" ht="17" hidden="1">
      <c r="A494" s="19" t="str">
        <f t="shared" si="14"/>
        <v>33EG41EHDN419</v>
      </c>
      <c r="C494" s="79"/>
      <c r="D494" s="19">
        <v>3</v>
      </c>
      <c r="E494" s="19">
        <v>3</v>
      </c>
      <c r="F494" s="59" t="s">
        <v>915</v>
      </c>
      <c r="G494" s="89"/>
      <c r="H494" s="50"/>
      <c r="I494" s="19" t="s">
        <v>298</v>
      </c>
      <c r="J494" s="19" t="str">
        <f t="shared" si="15"/>
        <v>33EG41</v>
      </c>
    </row>
    <row r="495" spans="1:10" ht="17">
      <c r="A495" s="19" t="str">
        <f t="shared" si="14"/>
        <v>33EG41EHDN519</v>
      </c>
      <c r="C495" s="79"/>
      <c r="D495" s="19">
        <v>3</v>
      </c>
      <c r="E495" s="19">
        <v>3</v>
      </c>
      <c r="F495" s="59" t="s">
        <v>916</v>
      </c>
      <c r="G495" s="89"/>
      <c r="H495" s="50"/>
      <c r="I495" s="19" t="s">
        <v>298</v>
      </c>
      <c r="J495" s="19" t="str">
        <f t="shared" si="15"/>
        <v>33EG41</v>
      </c>
    </row>
    <row r="496" spans="1:10" ht="17" hidden="1">
      <c r="A496" s="19" t="str">
        <f t="shared" si="14"/>
        <v>33EG41EHDN519</v>
      </c>
      <c r="C496" s="79"/>
      <c r="D496" s="19">
        <v>3</v>
      </c>
      <c r="E496" s="19">
        <v>3</v>
      </c>
      <c r="F496" s="59" t="s">
        <v>916</v>
      </c>
      <c r="G496" s="89"/>
      <c r="H496" s="50"/>
      <c r="I496" s="19" t="s">
        <v>298</v>
      </c>
      <c r="J496" s="19" t="str">
        <f t="shared" si="15"/>
        <v>33EG41</v>
      </c>
    </row>
    <row r="497" spans="1:10" ht="17" hidden="1">
      <c r="A497" s="19" t="str">
        <f t="shared" si="14"/>
        <v>33EG41EHDN519</v>
      </c>
      <c r="C497" s="79"/>
      <c r="D497" s="19">
        <v>3</v>
      </c>
      <c r="E497" s="19">
        <v>3</v>
      </c>
      <c r="F497" s="59" t="s">
        <v>916</v>
      </c>
      <c r="G497" s="89"/>
      <c r="H497" s="50"/>
      <c r="I497" s="19" t="s">
        <v>298</v>
      </c>
      <c r="J497" s="19" t="str">
        <f t="shared" si="15"/>
        <v>33EG41</v>
      </c>
    </row>
    <row r="498" spans="1:10" ht="17" hidden="1">
      <c r="A498" s="19" t="str">
        <f t="shared" si="14"/>
        <v>33EG41EHDN519</v>
      </c>
      <c r="C498" s="79"/>
      <c r="D498" s="19">
        <v>3</v>
      </c>
      <c r="E498" s="19">
        <v>3</v>
      </c>
      <c r="F498" s="59" t="s">
        <v>916</v>
      </c>
      <c r="G498" s="89"/>
      <c r="H498" s="50"/>
      <c r="I498" s="19" t="s">
        <v>298</v>
      </c>
      <c r="J498" s="19" t="str">
        <f t="shared" si="15"/>
        <v>33EG41</v>
      </c>
    </row>
    <row r="499" spans="1:10" ht="17" hidden="1">
      <c r="A499" s="19" t="str">
        <f t="shared" si="14"/>
        <v>33EG41EHDN519</v>
      </c>
      <c r="C499" s="79"/>
      <c r="D499" s="19">
        <v>3</v>
      </c>
      <c r="E499" s="19">
        <v>3</v>
      </c>
      <c r="F499" s="59" t="s">
        <v>916</v>
      </c>
      <c r="G499" s="89"/>
      <c r="H499" s="50"/>
      <c r="I499" s="19" t="s">
        <v>298</v>
      </c>
      <c r="J499" s="19" t="str">
        <f t="shared" si="15"/>
        <v>33EG41</v>
      </c>
    </row>
    <row r="500" spans="1:10" ht="17" hidden="1">
      <c r="A500" s="19" t="str">
        <f t="shared" si="14"/>
        <v>33EG41EHDN519</v>
      </c>
      <c r="C500" s="79"/>
      <c r="D500" s="19">
        <v>3</v>
      </c>
      <c r="E500" s="19">
        <v>3</v>
      </c>
      <c r="F500" s="59" t="s">
        <v>916</v>
      </c>
      <c r="G500" s="89"/>
      <c r="H500" s="50"/>
      <c r="I500" s="19" t="s">
        <v>298</v>
      </c>
      <c r="J500" s="19" t="str">
        <f t="shared" si="15"/>
        <v>33EG41</v>
      </c>
    </row>
    <row r="501" spans="1:10" ht="17">
      <c r="A501" s="19" t="str">
        <f t="shared" si="14"/>
        <v>33EG41EHDN619</v>
      </c>
      <c r="C501" s="79"/>
      <c r="D501" s="19">
        <v>3</v>
      </c>
      <c r="E501" s="19">
        <v>3</v>
      </c>
      <c r="F501" s="59" t="s">
        <v>917</v>
      </c>
      <c r="G501" s="89"/>
      <c r="H501" s="50"/>
      <c r="I501" s="19" t="s">
        <v>298</v>
      </c>
      <c r="J501" s="19" t="str">
        <f t="shared" si="15"/>
        <v>33EG41</v>
      </c>
    </row>
    <row r="502" spans="1:10" ht="17" hidden="1">
      <c r="A502" s="19" t="str">
        <f t="shared" si="14"/>
        <v>33EG41EHDN619</v>
      </c>
      <c r="C502" s="79"/>
      <c r="D502" s="19">
        <v>3</v>
      </c>
      <c r="E502" s="19">
        <v>3</v>
      </c>
      <c r="F502" s="59" t="s">
        <v>917</v>
      </c>
      <c r="G502" s="89"/>
      <c r="H502" s="50"/>
      <c r="I502" s="19" t="s">
        <v>298</v>
      </c>
      <c r="J502" s="19" t="str">
        <f t="shared" si="15"/>
        <v>33EG41</v>
      </c>
    </row>
    <row r="503" spans="1:10" ht="17" hidden="1">
      <c r="A503" s="19" t="str">
        <f t="shared" si="14"/>
        <v>33EG41EHDN619</v>
      </c>
      <c r="C503" s="79"/>
      <c r="D503" s="19">
        <v>3</v>
      </c>
      <c r="E503" s="19">
        <v>3</v>
      </c>
      <c r="F503" s="59" t="s">
        <v>917</v>
      </c>
      <c r="G503" s="89"/>
      <c r="H503" s="50"/>
      <c r="I503" s="19" t="s">
        <v>298</v>
      </c>
      <c r="J503" s="19" t="str">
        <f t="shared" si="15"/>
        <v>33EG41</v>
      </c>
    </row>
    <row r="504" spans="1:10" ht="17">
      <c r="A504" s="19" t="str">
        <f t="shared" si="14"/>
        <v>33EG41FHDN219</v>
      </c>
      <c r="C504" s="79"/>
      <c r="D504" s="19">
        <v>3</v>
      </c>
      <c r="E504" s="19">
        <v>3</v>
      </c>
      <c r="F504" s="59" t="s">
        <v>918</v>
      </c>
      <c r="G504" s="89"/>
      <c r="H504" s="50"/>
      <c r="I504" s="19" t="s">
        <v>298</v>
      </c>
      <c r="J504" s="19" t="str">
        <f t="shared" si="15"/>
        <v>33EG41</v>
      </c>
    </row>
    <row r="505" spans="1:10" ht="17" hidden="1">
      <c r="A505" s="19" t="str">
        <f t="shared" si="14"/>
        <v>33EG41FHDN219</v>
      </c>
      <c r="C505" s="79"/>
      <c r="D505" s="19">
        <v>3</v>
      </c>
      <c r="E505" s="19">
        <v>3</v>
      </c>
      <c r="F505" s="59" t="s">
        <v>918</v>
      </c>
      <c r="G505" s="89"/>
      <c r="H505" s="50"/>
      <c r="I505" s="19" t="s">
        <v>298</v>
      </c>
      <c r="J505" s="19" t="str">
        <f t="shared" si="15"/>
        <v>33EG41</v>
      </c>
    </row>
    <row r="506" spans="1:10" ht="17" hidden="1">
      <c r="A506" s="19" t="str">
        <f t="shared" si="14"/>
        <v>33EG41FHDN219</v>
      </c>
      <c r="C506" s="79"/>
      <c r="D506" s="19">
        <v>3</v>
      </c>
      <c r="E506" s="19">
        <v>3</v>
      </c>
      <c r="F506" s="59" t="s">
        <v>918</v>
      </c>
      <c r="G506" s="89"/>
      <c r="H506" s="50"/>
      <c r="I506" s="19" t="s">
        <v>298</v>
      </c>
      <c r="J506" s="19" t="str">
        <f t="shared" si="15"/>
        <v>33EG41</v>
      </c>
    </row>
    <row r="507" spans="1:10" ht="17" hidden="1">
      <c r="A507" s="19" t="str">
        <f t="shared" si="14"/>
        <v>33EG41FHDN219</v>
      </c>
      <c r="C507" s="79"/>
      <c r="D507" s="19">
        <v>3</v>
      </c>
      <c r="E507" s="19">
        <v>3</v>
      </c>
      <c r="F507" s="59" t="s">
        <v>918</v>
      </c>
      <c r="G507" s="89"/>
      <c r="H507" s="50"/>
      <c r="I507" s="19" t="s">
        <v>298</v>
      </c>
      <c r="J507" s="19" t="str">
        <f t="shared" si="15"/>
        <v>33EG41</v>
      </c>
    </row>
    <row r="508" spans="1:10" ht="17" hidden="1">
      <c r="A508" s="19" t="str">
        <f t="shared" si="14"/>
        <v>33EG41FHDN219</v>
      </c>
      <c r="C508" s="79"/>
      <c r="D508" s="19">
        <v>3</v>
      </c>
      <c r="E508" s="19">
        <v>3</v>
      </c>
      <c r="F508" s="59" t="s">
        <v>918</v>
      </c>
      <c r="G508" s="89"/>
      <c r="H508" s="50"/>
      <c r="I508" s="19" t="s">
        <v>298</v>
      </c>
      <c r="J508" s="19" t="str">
        <f t="shared" si="15"/>
        <v>33EG41</v>
      </c>
    </row>
    <row r="509" spans="1:10" ht="17">
      <c r="A509" s="19" t="str">
        <f t="shared" si="14"/>
        <v>33EG41FHDN319</v>
      </c>
      <c r="C509" s="79"/>
      <c r="D509" s="19">
        <v>3</v>
      </c>
      <c r="E509" s="19">
        <v>3</v>
      </c>
      <c r="F509" s="59" t="s">
        <v>919</v>
      </c>
      <c r="G509" s="89"/>
      <c r="H509" s="50"/>
      <c r="I509" s="19" t="s">
        <v>298</v>
      </c>
      <c r="J509" s="19" t="str">
        <f t="shared" si="15"/>
        <v>33EG41</v>
      </c>
    </row>
    <row r="510" spans="1:10" ht="17" hidden="1">
      <c r="A510" s="19" t="str">
        <f t="shared" si="14"/>
        <v>33EG41FHDN319</v>
      </c>
      <c r="C510" s="79"/>
      <c r="D510" s="19">
        <v>3</v>
      </c>
      <c r="E510" s="19">
        <v>3</v>
      </c>
      <c r="F510" s="59" t="s">
        <v>919</v>
      </c>
      <c r="G510" s="89"/>
      <c r="H510" s="50"/>
      <c r="I510" s="19" t="s">
        <v>298</v>
      </c>
      <c r="J510" s="19" t="str">
        <f t="shared" si="15"/>
        <v>33EG41</v>
      </c>
    </row>
    <row r="511" spans="1:10" ht="17" hidden="1">
      <c r="A511" s="19" t="str">
        <f t="shared" si="14"/>
        <v>33EG41FHDN319</v>
      </c>
      <c r="D511" s="19">
        <v>3</v>
      </c>
      <c r="E511" s="19">
        <v>3</v>
      </c>
      <c r="F511" s="59" t="s">
        <v>919</v>
      </c>
      <c r="G511" s="89"/>
      <c r="H511" s="50"/>
      <c r="I511" s="19" t="s">
        <v>298</v>
      </c>
      <c r="J511" s="19" t="str">
        <f t="shared" si="15"/>
        <v>33EG41</v>
      </c>
    </row>
    <row r="512" spans="1:10" ht="17" hidden="1">
      <c r="A512" s="19" t="str">
        <f t="shared" si="14"/>
        <v>33EG41FHDN319</v>
      </c>
      <c r="D512" s="19">
        <v>3</v>
      </c>
      <c r="E512" s="19">
        <v>3</v>
      </c>
      <c r="F512" s="59" t="s">
        <v>919</v>
      </c>
      <c r="G512" s="89"/>
      <c r="H512" s="50"/>
      <c r="I512" s="19" t="s">
        <v>298</v>
      </c>
      <c r="J512" s="19" t="str">
        <f t="shared" si="15"/>
        <v>33EG41</v>
      </c>
    </row>
    <row r="513" spans="1:9" ht="17" hidden="1">
      <c r="A513" s="19" t="str">
        <f t="shared" si="14"/>
        <v>33EG41FHDN319</v>
      </c>
      <c r="D513" s="19">
        <v>3</v>
      </c>
      <c r="E513" s="19">
        <v>3</v>
      </c>
      <c r="F513" s="59" t="s">
        <v>919</v>
      </c>
      <c r="G513" s="89"/>
      <c r="H513" s="50"/>
      <c r="I513" s="19" t="s">
        <v>298</v>
      </c>
    </row>
    <row r="514" spans="1:9" ht="17" hidden="1">
      <c r="A514" s="19" t="str">
        <f t="shared" si="14"/>
        <v>33EG41FHDN319</v>
      </c>
      <c r="D514" s="19">
        <v>3</v>
      </c>
      <c r="E514" s="19">
        <v>3</v>
      </c>
      <c r="F514" s="59" t="s">
        <v>919</v>
      </c>
      <c r="G514" s="89"/>
      <c r="H514" s="50"/>
      <c r="I514" s="19" t="s">
        <v>298</v>
      </c>
    </row>
    <row r="515" spans="1:9" ht="17" hidden="1">
      <c r="A515" s="19" t="str">
        <f t="shared" si="14"/>
        <v>33EG41FHDN319</v>
      </c>
      <c r="D515" s="19">
        <v>3</v>
      </c>
      <c r="E515" s="19">
        <v>3</v>
      </c>
      <c r="F515" s="59" t="s">
        <v>919</v>
      </c>
      <c r="G515" s="89"/>
      <c r="H515" s="50"/>
      <c r="I515" s="19" t="s">
        <v>298</v>
      </c>
    </row>
    <row r="516" spans="1:9" ht="17" hidden="1">
      <c r="A516" s="19" t="str">
        <f t="shared" ref="A516:A579" si="16">B516&amp;C516&amp;D516&amp;E516&amp;I516&amp;F516</f>
        <v>33EG41FHDN319</v>
      </c>
      <c r="D516" s="19">
        <v>3</v>
      </c>
      <c r="E516" s="19">
        <v>3</v>
      </c>
      <c r="F516" s="59" t="s">
        <v>919</v>
      </c>
      <c r="G516" s="89"/>
      <c r="H516" s="50"/>
      <c r="I516" s="19" t="s">
        <v>298</v>
      </c>
    </row>
    <row r="517" spans="1:9" ht="17" hidden="1">
      <c r="A517" s="19" t="str">
        <f t="shared" si="16"/>
        <v>33EG41FHDN319</v>
      </c>
      <c r="D517" s="19">
        <v>3</v>
      </c>
      <c r="E517" s="19">
        <v>3</v>
      </c>
      <c r="F517" s="59" t="s">
        <v>919</v>
      </c>
      <c r="G517" s="89"/>
      <c r="H517" s="50"/>
      <c r="I517" s="19" t="s">
        <v>298</v>
      </c>
    </row>
    <row r="518" spans="1:9" ht="17" hidden="1">
      <c r="A518" s="19" t="str">
        <f t="shared" si="16"/>
        <v>33EG41FHDN319</v>
      </c>
      <c r="D518" s="19">
        <v>3</v>
      </c>
      <c r="E518" s="19">
        <v>3</v>
      </c>
      <c r="F518" s="59" t="s">
        <v>919</v>
      </c>
      <c r="G518" s="89"/>
      <c r="H518" s="50"/>
      <c r="I518" s="19" t="s">
        <v>298</v>
      </c>
    </row>
    <row r="519" spans="1:9" ht="17" hidden="1">
      <c r="A519" s="19" t="str">
        <f t="shared" si="16"/>
        <v>33EG41FHDN319</v>
      </c>
      <c r="D519" s="19">
        <v>3</v>
      </c>
      <c r="E519" s="19">
        <v>3</v>
      </c>
      <c r="F519" s="59" t="s">
        <v>919</v>
      </c>
      <c r="G519" s="89"/>
      <c r="H519" s="50"/>
      <c r="I519" s="19" t="s">
        <v>298</v>
      </c>
    </row>
    <row r="520" spans="1:9" ht="17">
      <c r="A520" s="19" t="str">
        <f t="shared" si="16"/>
        <v>34EG41FHDN319</v>
      </c>
      <c r="D520" s="19">
        <v>3</v>
      </c>
      <c r="E520" s="19">
        <v>4</v>
      </c>
      <c r="F520" s="59" t="s">
        <v>919</v>
      </c>
      <c r="G520" s="89"/>
      <c r="H520" s="50"/>
      <c r="I520" s="19" t="s">
        <v>298</v>
      </c>
    </row>
    <row r="521" spans="1:9" ht="17" hidden="1">
      <c r="A521" s="19" t="str">
        <f t="shared" si="16"/>
        <v>34EG41FHDN319</v>
      </c>
      <c r="D521" s="19">
        <v>3</v>
      </c>
      <c r="E521" s="19">
        <v>4</v>
      </c>
      <c r="F521" s="59" t="s">
        <v>919</v>
      </c>
      <c r="G521" s="89"/>
      <c r="H521" s="50"/>
      <c r="I521" s="19" t="s">
        <v>298</v>
      </c>
    </row>
    <row r="522" spans="1:9" ht="17" hidden="1">
      <c r="A522" s="19" t="str">
        <f t="shared" si="16"/>
        <v>34EG41FHDN319</v>
      </c>
      <c r="D522" s="19">
        <v>3</v>
      </c>
      <c r="E522" s="19">
        <v>4</v>
      </c>
      <c r="F522" s="59" t="s">
        <v>919</v>
      </c>
      <c r="G522" s="89"/>
      <c r="H522" s="50"/>
      <c r="I522" s="19" t="s">
        <v>298</v>
      </c>
    </row>
    <row r="523" spans="1:9" ht="17" hidden="1">
      <c r="A523" s="19" t="str">
        <f t="shared" si="16"/>
        <v>34EG41FHDN319</v>
      </c>
      <c r="D523" s="19">
        <v>3</v>
      </c>
      <c r="E523" s="19">
        <v>4</v>
      </c>
      <c r="F523" s="59" t="s">
        <v>919</v>
      </c>
      <c r="G523" s="89"/>
      <c r="H523" s="50"/>
      <c r="I523" s="19" t="s">
        <v>298</v>
      </c>
    </row>
    <row r="524" spans="1:9" ht="17" hidden="1">
      <c r="A524" s="19" t="str">
        <f t="shared" si="16"/>
        <v>34EG41FHDN319</v>
      </c>
      <c r="D524" s="19">
        <v>3</v>
      </c>
      <c r="E524" s="19">
        <v>4</v>
      </c>
      <c r="F524" s="59" t="s">
        <v>919</v>
      </c>
      <c r="G524" s="89"/>
      <c r="H524" s="50"/>
      <c r="I524" s="19" t="s">
        <v>298</v>
      </c>
    </row>
    <row r="525" spans="1:9" ht="17" hidden="1">
      <c r="A525" s="19" t="str">
        <f t="shared" si="16"/>
        <v>34EG41FHDN319</v>
      </c>
      <c r="D525" s="19">
        <v>3</v>
      </c>
      <c r="E525" s="19">
        <v>4</v>
      </c>
      <c r="F525" s="59" t="s">
        <v>919</v>
      </c>
      <c r="G525" s="89"/>
      <c r="H525" s="50"/>
      <c r="I525" s="19" t="s">
        <v>298</v>
      </c>
    </row>
    <row r="526" spans="1:9" ht="17" hidden="1">
      <c r="A526" s="19" t="str">
        <f t="shared" si="16"/>
        <v>34EG41FHDN319</v>
      </c>
      <c r="D526" s="19">
        <v>3</v>
      </c>
      <c r="E526" s="19">
        <v>4</v>
      </c>
      <c r="F526" s="59" t="s">
        <v>919</v>
      </c>
      <c r="G526" s="89"/>
      <c r="H526" s="50"/>
      <c r="I526" s="19" t="s">
        <v>298</v>
      </c>
    </row>
    <row r="527" spans="1:9" ht="17" hidden="1">
      <c r="A527" s="19" t="str">
        <f t="shared" si="16"/>
        <v>34EG41FHDN319</v>
      </c>
      <c r="D527" s="19">
        <v>3</v>
      </c>
      <c r="E527" s="19">
        <v>4</v>
      </c>
      <c r="F527" s="59" t="s">
        <v>919</v>
      </c>
      <c r="G527" s="89"/>
      <c r="H527" s="50"/>
      <c r="I527" s="19" t="s">
        <v>298</v>
      </c>
    </row>
    <row r="528" spans="1:9" ht="17" hidden="1">
      <c r="A528" s="19" t="str">
        <f t="shared" si="16"/>
        <v>34EG41FHDN319</v>
      </c>
      <c r="D528" s="19">
        <v>3</v>
      </c>
      <c r="E528" s="19">
        <v>4</v>
      </c>
      <c r="F528" s="59" t="s">
        <v>919</v>
      </c>
      <c r="G528" s="89"/>
      <c r="H528" s="50"/>
      <c r="I528" s="19" t="s">
        <v>298</v>
      </c>
    </row>
    <row r="529" spans="1:9" ht="17" hidden="1">
      <c r="A529" s="19" t="str">
        <f t="shared" si="16"/>
        <v>34EG41FHDN319</v>
      </c>
      <c r="D529" s="19">
        <v>3</v>
      </c>
      <c r="E529" s="19">
        <v>4</v>
      </c>
      <c r="F529" s="59" t="s">
        <v>919</v>
      </c>
      <c r="G529" s="89"/>
      <c r="H529" s="50"/>
      <c r="I529" s="19" t="s">
        <v>298</v>
      </c>
    </row>
    <row r="530" spans="1:9" ht="17" hidden="1">
      <c r="A530" s="19" t="str">
        <f t="shared" si="16"/>
        <v>34EG41FHDN319</v>
      </c>
      <c r="D530" s="19">
        <v>3</v>
      </c>
      <c r="E530" s="19">
        <v>4</v>
      </c>
      <c r="F530" s="59" t="s">
        <v>919</v>
      </c>
      <c r="G530" s="89"/>
      <c r="H530" s="50"/>
      <c r="I530" s="19" t="s">
        <v>298</v>
      </c>
    </row>
    <row r="531" spans="1:9" ht="17" hidden="1">
      <c r="A531" s="19" t="str">
        <f t="shared" si="16"/>
        <v>34EG41FHDN319</v>
      </c>
      <c r="D531" s="19">
        <v>3</v>
      </c>
      <c r="E531" s="19">
        <v>4</v>
      </c>
      <c r="F531" s="59" t="s">
        <v>919</v>
      </c>
      <c r="G531" s="89"/>
      <c r="H531" s="50"/>
      <c r="I531" s="19" t="s">
        <v>298</v>
      </c>
    </row>
    <row r="532" spans="1:9" ht="17" hidden="1">
      <c r="A532" s="19" t="str">
        <f t="shared" si="16"/>
        <v>34EG41FHDN319</v>
      </c>
      <c r="D532" s="19">
        <v>3</v>
      </c>
      <c r="E532" s="19">
        <v>4</v>
      </c>
      <c r="F532" s="59" t="s">
        <v>919</v>
      </c>
      <c r="G532" s="89"/>
      <c r="H532" s="50"/>
      <c r="I532" s="19" t="s">
        <v>298</v>
      </c>
    </row>
    <row r="533" spans="1:9" ht="17" hidden="1">
      <c r="A533" s="19" t="str">
        <f t="shared" si="16"/>
        <v>34EG41FHDN319</v>
      </c>
      <c r="D533" s="19">
        <v>3</v>
      </c>
      <c r="E533" s="19">
        <v>4</v>
      </c>
      <c r="F533" s="59" t="s">
        <v>919</v>
      </c>
      <c r="G533" s="89"/>
      <c r="H533" s="50"/>
      <c r="I533" s="19" t="s">
        <v>298</v>
      </c>
    </row>
    <row r="534" spans="1:9" ht="17" hidden="1">
      <c r="A534" s="19" t="str">
        <f t="shared" si="16"/>
        <v>34EG41FHDN319</v>
      </c>
      <c r="D534" s="19">
        <v>3</v>
      </c>
      <c r="E534" s="19">
        <v>4</v>
      </c>
      <c r="F534" s="59" t="s">
        <v>919</v>
      </c>
      <c r="G534" s="89"/>
      <c r="H534" s="50"/>
      <c r="I534" s="19" t="s">
        <v>298</v>
      </c>
    </row>
    <row r="535" spans="1:9" ht="17">
      <c r="A535" s="19" t="str">
        <f t="shared" si="16"/>
        <v>34EG41FHDN419</v>
      </c>
      <c r="D535" s="19">
        <v>3</v>
      </c>
      <c r="E535" s="19">
        <v>4</v>
      </c>
      <c r="F535" s="59" t="s">
        <v>920</v>
      </c>
      <c r="G535" s="89"/>
      <c r="H535" s="50"/>
      <c r="I535" s="19" t="s">
        <v>298</v>
      </c>
    </row>
    <row r="536" spans="1:9" ht="17" hidden="1">
      <c r="A536" s="19" t="str">
        <f t="shared" si="16"/>
        <v>34EG41FHDN419</v>
      </c>
      <c r="D536" s="19">
        <v>3</v>
      </c>
      <c r="E536" s="19">
        <v>4</v>
      </c>
      <c r="F536" s="59" t="s">
        <v>920</v>
      </c>
      <c r="G536" s="89"/>
      <c r="H536" s="50"/>
      <c r="I536" s="19" t="s">
        <v>298</v>
      </c>
    </row>
    <row r="537" spans="1:9" ht="17" hidden="1">
      <c r="A537" s="19" t="str">
        <f t="shared" si="16"/>
        <v>34EG41FHDN419</v>
      </c>
      <c r="D537" s="19">
        <v>3</v>
      </c>
      <c r="E537" s="19">
        <v>4</v>
      </c>
      <c r="F537" s="59" t="s">
        <v>920</v>
      </c>
      <c r="G537" s="89"/>
      <c r="H537" s="50"/>
      <c r="I537" s="19" t="s">
        <v>298</v>
      </c>
    </row>
    <row r="538" spans="1:9" ht="17" hidden="1">
      <c r="A538" s="19" t="str">
        <f t="shared" si="16"/>
        <v>34EG41FHDN419</v>
      </c>
      <c r="D538" s="19">
        <v>3</v>
      </c>
      <c r="E538" s="19">
        <v>4</v>
      </c>
      <c r="F538" s="59" t="s">
        <v>920</v>
      </c>
      <c r="G538" s="89"/>
      <c r="H538" s="50"/>
      <c r="I538" s="19" t="s">
        <v>298</v>
      </c>
    </row>
    <row r="539" spans="1:9" ht="17" hidden="1">
      <c r="A539" s="19" t="str">
        <f t="shared" si="16"/>
        <v>34EG41FHDN419</v>
      </c>
      <c r="D539" s="19">
        <v>3</v>
      </c>
      <c r="E539" s="19">
        <v>4</v>
      </c>
      <c r="F539" s="59" t="s">
        <v>920</v>
      </c>
      <c r="G539" s="89"/>
      <c r="H539" s="50"/>
      <c r="I539" s="19" t="s">
        <v>298</v>
      </c>
    </row>
    <row r="540" spans="1:9" ht="17" hidden="1">
      <c r="A540" s="19" t="str">
        <f t="shared" si="16"/>
        <v>34EG41FHDN419</v>
      </c>
      <c r="D540" s="19">
        <v>3</v>
      </c>
      <c r="E540" s="19">
        <v>4</v>
      </c>
      <c r="F540" s="59" t="s">
        <v>920</v>
      </c>
      <c r="G540" s="89"/>
      <c r="H540" s="50"/>
      <c r="I540" s="19" t="s">
        <v>298</v>
      </c>
    </row>
    <row r="541" spans="1:9" ht="17" hidden="1">
      <c r="A541" s="19" t="str">
        <f t="shared" si="16"/>
        <v>34EG41FHDN419</v>
      </c>
      <c r="D541" s="19">
        <v>3</v>
      </c>
      <c r="E541" s="19">
        <v>4</v>
      </c>
      <c r="F541" s="59" t="s">
        <v>920</v>
      </c>
      <c r="G541" s="89"/>
      <c r="H541" s="50"/>
      <c r="I541" s="19" t="s">
        <v>298</v>
      </c>
    </row>
    <row r="542" spans="1:9" ht="17" hidden="1">
      <c r="A542" s="19" t="str">
        <f t="shared" si="16"/>
        <v>34EG41FHDN419</v>
      </c>
      <c r="D542" s="19">
        <v>3</v>
      </c>
      <c r="E542" s="19">
        <v>4</v>
      </c>
      <c r="F542" s="59" t="s">
        <v>920</v>
      </c>
      <c r="G542" s="89"/>
      <c r="H542" s="50"/>
      <c r="I542" s="19" t="s">
        <v>298</v>
      </c>
    </row>
    <row r="543" spans="1:9" ht="17" hidden="1">
      <c r="A543" s="19" t="str">
        <f t="shared" si="16"/>
        <v>34EG41FHDN419</v>
      </c>
      <c r="D543" s="19">
        <v>3</v>
      </c>
      <c r="E543" s="19">
        <v>4</v>
      </c>
      <c r="F543" s="59" t="s">
        <v>920</v>
      </c>
      <c r="G543" s="89"/>
      <c r="H543" s="50"/>
      <c r="I543" s="19" t="s">
        <v>298</v>
      </c>
    </row>
    <row r="544" spans="1:9" ht="17" hidden="1">
      <c r="A544" s="19" t="str">
        <f t="shared" si="16"/>
        <v>34EG41FHDN419</v>
      </c>
      <c r="D544" s="19">
        <v>3</v>
      </c>
      <c r="E544" s="19">
        <v>4</v>
      </c>
      <c r="F544" s="59" t="s">
        <v>920</v>
      </c>
      <c r="G544" s="89"/>
      <c r="H544" s="50"/>
      <c r="I544" s="19" t="s">
        <v>298</v>
      </c>
    </row>
    <row r="545" spans="1:9" ht="17" hidden="1">
      <c r="A545" s="19" t="str">
        <f t="shared" si="16"/>
        <v>34EG41FHDN419</v>
      </c>
      <c r="D545" s="19">
        <v>3</v>
      </c>
      <c r="E545" s="19">
        <v>4</v>
      </c>
      <c r="F545" s="59" t="s">
        <v>920</v>
      </c>
      <c r="G545" s="89"/>
      <c r="H545" s="50"/>
      <c r="I545" s="19" t="s">
        <v>298</v>
      </c>
    </row>
    <row r="546" spans="1:9" ht="17" hidden="1">
      <c r="A546" s="19" t="str">
        <f t="shared" si="16"/>
        <v>34EG41FHDN419</v>
      </c>
      <c r="D546" s="19">
        <v>3</v>
      </c>
      <c r="E546" s="19">
        <v>4</v>
      </c>
      <c r="F546" s="59" t="s">
        <v>920</v>
      </c>
      <c r="G546" s="89"/>
      <c r="H546" s="50"/>
      <c r="I546" s="19" t="s">
        <v>298</v>
      </c>
    </row>
    <row r="547" spans="1:9" ht="17" hidden="1">
      <c r="A547" s="19" t="str">
        <f t="shared" si="16"/>
        <v>34EG41FHDN419</v>
      </c>
      <c r="D547" s="19">
        <v>3</v>
      </c>
      <c r="E547" s="19">
        <v>4</v>
      </c>
      <c r="F547" s="59" t="s">
        <v>920</v>
      </c>
      <c r="G547" s="89"/>
      <c r="H547" s="50"/>
      <c r="I547" s="19" t="s">
        <v>298</v>
      </c>
    </row>
    <row r="548" spans="1:9" ht="17">
      <c r="A548" s="19" t="str">
        <f t="shared" si="16"/>
        <v>34EG41FHDN519</v>
      </c>
      <c r="D548" s="19">
        <v>3</v>
      </c>
      <c r="E548" s="19">
        <v>4</v>
      </c>
      <c r="F548" s="59" t="s">
        <v>921</v>
      </c>
      <c r="G548" s="89"/>
      <c r="H548" s="50"/>
      <c r="I548" s="19" t="s">
        <v>298</v>
      </c>
    </row>
    <row r="549" spans="1:9" ht="17" hidden="1">
      <c r="A549" s="19" t="str">
        <f t="shared" si="16"/>
        <v>34EG41FHDN519</v>
      </c>
      <c r="D549" s="19">
        <v>3</v>
      </c>
      <c r="E549" s="19">
        <v>4</v>
      </c>
      <c r="F549" s="59" t="s">
        <v>921</v>
      </c>
      <c r="G549" s="89"/>
      <c r="H549" s="50"/>
      <c r="I549" s="19" t="s">
        <v>298</v>
      </c>
    </row>
    <row r="550" spans="1:9" ht="17" hidden="1">
      <c r="A550" s="19" t="str">
        <f t="shared" si="16"/>
        <v>34EG41FHDN519</v>
      </c>
      <c r="D550" s="19">
        <v>3</v>
      </c>
      <c r="E550" s="19">
        <v>4</v>
      </c>
      <c r="F550" s="59" t="s">
        <v>921</v>
      </c>
      <c r="G550" s="89"/>
      <c r="H550" s="50"/>
      <c r="I550" s="19" t="s">
        <v>298</v>
      </c>
    </row>
    <row r="551" spans="1:9" ht="17" hidden="1">
      <c r="A551" s="19" t="str">
        <f t="shared" si="16"/>
        <v>34EG41FHDN519</v>
      </c>
      <c r="D551" s="19">
        <v>3</v>
      </c>
      <c r="E551" s="19">
        <v>4</v>
      </c>
      <c r="F551" s="59" t="s">
        <v>921</v>
      </c>
      <c r="G551" s="89"/>
      <c r="H551" s="50"/>
      <c r="I551" s="19" t="s">
        <v>298</v>
      </c>
    </row>
    <row r="552" spans="1:9" ht="17" hidden="1">
      <c r="A552" s="19" t="str">
        <f t="shared" si="16"/>
        <v>34EG41FHDN519</v>
      </c>
      <c r="D552" s="19">
        <v>3</v>
      </c>
      <c r="E552" s="19">
        <v>4</v>
      </c>
      <c r="F552" s="59" t="s">
        <v>921</v>
      </c>
      <c r="G552" s="89"/>
      <c r="H552" s="50"/>
      <c r="I552" s="19" t="s">
        <v>298</v>
      </c>
    </row>
    <row r="553" spans="1:9" ht="17">
      <c r="A553" s="19" t="str">
        <f t="shared" si="16"/>
        <v>35EG41FHDN519</v>
      </c>
      <c r="D553" s="19">
        <v>3</v>
      </c>
      <c r="E553" s="19">
        <v>5</v>
      </c>
      <c r="F553" s="59" t="s">
        <v>921</v>
      </c>
      <c r="G553" s="89"/>
      <c r="H553" s="50"/>
      <c r="I553" s="19" t="s">
        <v>298</v>
      </c>
    </row>
    <row r="554" spans="1:9" ht="17" hidden="1">
      <c r="A554" s="19" t="str">
        <f t="shared" si="16"/>
        <v>35EG41FHDN519</v>
      </c>
      <c r="D554" s="19">
        <v>3</v>
      </c>
      <c r="E554" s="19">
        <v>5</v>
      </c>
      <c r="F554" s="59" t="s">
        <v>921</v>
      </c>
      <c r="G554" s="89"/>
      <c r="H554" s="50"/>
      <c r="I554" s="19" t="s">
        <v>298</v>
      </c>
    </row>
    <row r="555" spans="1:9" ht="17" hidden="1">
      <c r="A555" s="19" t="str">
        <f t="shared" si="16"/>
        <v>35EG41FHDN519</v>
      </c>
      <c r="D555" s="19">
        <v>3</v>
      </c>
      <c r="E555" s="19">
        <v>5</v>
      </c>
      <c r="F555" s="59" t="s">
        <v>921</v>
      </c>
      <c r="G555" s="89"/>
      <c r="H555" s="50"/>
      <c r="I555" s="19" t="s">
        <v>298</v>
      </c>
    </row>
    <row r="556" spans="1:9" ht="17" hidden="1">
      <c r="A556" s="19" t="str">
        <f t="shared" si="16"/>
        <v>35EG41FHDN519</v>
      </c>
      <c r="D556" s="19">
        <v>3</v>
      </c>
      <c r="E556" s="19">
        <v>5</v>
      </c>
      <c r="F556" s="59" t="s">
        <v>921</v>
      </c>
      <c r="G556" s="89"/>
      <c r="H556" s="50"/>
      <c r="I556" s="19" t="s">
        <v>298</v>
      </c>
    </row>
    <row r="557" spans="1:9" ht="17" hidden="1">
      <c r="A557" s="19" t="str">
        <f t="shared" si="16"/>
        <v>35EG41FHDN519</v>
      </c>
      <c r="D557" s="19">
        <v>3</v>
      </c>
      <c r="E557" s="19">
        <v>5</v>
      </c>
      <c r="F557" s="59" t="s">
        <v>921</v>
      </c>
      <c r="G557" s="89"/>
      <c r="H557" s="50"/>
      <c r="I557" s="19" t="s">
        <v>298</v>
      </c>
    </row>
    <row r="558" spans="1:9" ht="17" hidden="1">
      <c r="A558" s="19" t="str">
        <f t="shared" si="16"/>
        <v>35EG41FHDN519</v>
      </c>
      <c r="D558" s="19">
        <v>3</v>
      </c>
      <c r="E558" s="19">
        <v>5</v>
      </c>
      <c r="F558" s="59" t="s">
        <v>921</v>
      </c>
      <c r="G558" s="89"/>
      <c r="H558" s="50"/>
      <c r="I558" s="19" t="s">
        <v>298</v>
      </c>
    </row>
    <row r="559" spans="1:9" ht="17" hidden="1">
      <c r="A559" s="19" t="str">
        <f t="shared" si="16"/>
        <v>35EG41FHDN519</v>
      </c>
      <c r="D559" s="19">
        <v>3</v>
      </c>
      <c r="E559" s="19">
        <v>5</v>
      </c>
      <c r="F559" s="59" t="s">
        <v>921</v>
      </c>
      <c r="G559" s="89"/>
      <c r="H559" s="50"/>
      <c r="I559" s="19" t="s">
        <v>298</v>
      </c>
    </row>
    <row r="560" spans="1:9" ht="17" hidden="1">
      <c r="A560" s="19" t="str">
        <f t="shared" si="16"/>
        <v>35EG41FHDN519</v>
      </c>
      <c r="D560" s="19">
        <v>3</v>
      </c>
      <c r="E560" s="19">
        <v>5</v>
      </c>
      <c r="F560" s="59" t="s">
        <v>921</v>
      </c>
      <c r="G560" s="89"/>
      <c r="H560" s="50"/>
      <c r="I560" s="19" t="s">
        <v>298</v>
      </c>
    </row>
    <row r="561" spans="1:9" ht="17" hidden="1">
      <c r="A561" s="19" t="str">
        <f t="shared" si="16"/>
        <v>35EG41FHDN519</v>
      </c>
      <c r="D561" s="19">
        <v>3</v>
      </c>
      <c r="E561" s="19">
        <v>5</v>
      </c>
      <c r="F561" s="59" t="s">
        <v>921</v>
      </c>
      <c r="G561" s="89"/>
      <c r="H561" s="50"/>
      <c r="I561" s="19" t="s">
        <v>298</v>
      </c>
    </row>
    <row r="562" spans="1:9" ht="17" hidden="1">
      <c r="A562" s="19" t="str">
        <f t="shared" si="16"/>
        <v>35EG41FHDN519</v>
      </c>
      <c r="D562" s="19">
        <v>3</v>
      </c>
      <c r="E562" s="19">
        <v>5</v>
      </c>
      <c r="F562" s="59" t="s">
        <v>921</v>
      </c>
      <c r="G562" s="89"/>
      <c r="H562" s="50"/>
      <c r="I562" s="19" t="s">
        <v>298</v>
      </c>
    </row>
    <row r="563" spans="1:9" ht="17" hidden="1">
      <c r="A563" s="19" t="str">
        <f t="shared" si="16"/>
        <v>35EG41FHDN519</v>
      </c>
      <c r="D563" s="19">
        <v>3</v>
      </c>
      <c r="E563" s="19">
        <v>5</v>
      </c>
      <c r="F563" s="59" t="s">
        <v>921</v>
      </c>
      <c r="G563" s="89"/>
      <c r="H563" s="50"/>
      <c r="I563" s="19" t="s">
        <v>298</v>
      </c>
    </row>
    <row r="564" spans="1:9" ht="17" hidden="1">
      <c r="A564" s="19" t="str">
        <f t="shared" si="16"/>
        <v>35EG41FHDN519</v>
      </c>
      <c r="D564" s="19">
        <v>3</v>
      </c>
      <c r="E564" s="19">
        <v>5</v>
      </c>
      <c r="F564" s="59" t="s">
        <v>921</v>
      </c>
      <c r="G564" s="89"/>
      <c r="H564" s="50"/>
      <c r="I564" s="19" t="s">
        <v>298</v>
      </c>
    </row>
    <row r="565" spans="1:9" ht="17" hidden="1">
      <c r="A565" s="19" t="str">
        <f t="shared" si="16"/>
        <v>35EG41FHDN519</v>
      </c>
      <c r="D565" s="19">
        <v>3</v>
      </c>
      <c r="E565" s="19">
        <v>5</v>
      </c>
      <c r="F565" s="59" t="s">
        <v>921</v>
      </c>
      <c r="G565" s="89"/>
      <c r="H565" s="50"/>
      <c r="I565" s="19" t="s">
        <v>298</v>
      </c>
    </row>
    <row r="566" spans="1:9" ht="17" hidden="1">
      <c r="A566" s="19" t="str">
        <f t="shared" si="16"/>
        <v>35EG41FHDN519</v>
      </c>
      <c r="D566" s="19">
        <v>3</v>
      </c>
      <c r="E566" s="19">
        <v>5</v>
      </c>
      <c r="F566" s="59" t="s">
        <v>921</v>
      </c>
      <c r="G566" s="89"/>
      <c r="H566" s="50"/>
      <c r="I566" s="19" t="s">
        <v>298</v>
      </c>
    </row>
    <row r="567" spans="1:9" ht="17" hidden="1">
      <c r="A567" s="19" t="str">
        <f t="shared" si="16"/>
        <v>35EG41FHDN519</v>
      </c>
      <c r="D567" s="19">
        <v>3</v>
      </c>
      <c r="E567" s="19">
        <v>5</v>
      </c>
      <c r="F567" s="59" t="s">
        <v>921</v>
      </c>
      <c r="G567" s="89"/>
      <c r="H567" s="50"/>
      <c r="I567" s="19" t="s">
        <v>298</v>
      </c>
    </row>
    <row r="568" spans="1:9" ht="17" hidden="1">
      <c r="A568" s="19" t="str">
        <f t="shared" si="16"/>
        <v>35EG41FHDN519</v>
      </c>
      <c r="D568" s="19">
        <v>3</v>
      </c>
      <c r="E568" s="19">
        <v>5</v>
      </c>
      <c r="F568" s="59" t="s">
        <v>921</v>
      </c>
      <c r="G568" s="89"/>
      <c r="H568" s="50"/>
      <c r="I568" s="19" t="s">
        <v>298</v>
      </c>
    </row>
    <row r="569" spans="1:9" ht="17" hidden="1">
      <c r="A569" s="19" t="str">
        <f t="shared" si="16"/>
        <v>35EG41FHDN519</v>
      </c>
      <c r="D569" s="19">
        <v>3</v>
      </c>
      <c r="E569" s="19">
        <v>5</v>
      </c>
      <c r="F569" s="59" t="s">
        <v>921</v>
      </c>
      <c r="G569" s="89"/>
      <c r="H569" s="50"/>
      <c r="I569" s="19" t="s">
        <v>298</v>
      </c>
    </row>
    <row r="570" spans="1:9" ht="17" hidden="1">
      <c r="A570" s="19" t="str">
        <f t="shared" si="16"/>
        <v>35EG41FHDN519</v>
      </c>
      <c r="D570" s="19">
        <v>3</v>
      </c>
      <c r="E570" s="19">
        <v>5</v>
      </c>
      <c r="F570" s="59" t="s">
        <v>921</v>
      </c>
      <c r="G570" s="89"/>
      <c r="H570" s="50"/>
      <c r="I570" s="19" t="s">
        <v>298</v>
      </c>
    </row>
    <row r="571" spans="1:9" ht="17" hidden="1">
      <c r="A571" s="19" t="str">
        <f t="shared" si="16"/>
        <v>35EG41FHDN519</v>
      </c>
      <c r="D571" s="19">
        <v>3</v>
      </c>
      <c r="E571" s="19">
        <v>5</v>
      </c>
      <c r="F571" s="59" t="s">
        <v>921</v>
      </c>
      <c r="G571" s="89"/>
      <c r="H571" s="50"/>
      <c r="I571" s="19" t="s">
        <v>298</v>
      </c>
    </row>
    <row r="572" spans="1:9" ht="17" hidden="1">
      <c r="A572" s="19" t="str">
        <f t="shared" si="16"/>
        <v>35EG41FHDN519</v>
      </c>
      <c r="D572" s="19">
        <v>3</v>
      </c>
      <c r="E572" s="19">
        <v>5</v>
      </c>
      <c r="F572" s="59" t="s">
        <v>921</v>
      </c>
      <c r="G572" s="89"/>
      <c r="H572" s="50"/>
      <c r="I572" s="19" t="s">
        <v>298</v>
      </c>
    </row>
    <row r="573" spans="1:9" ht="17" hidden="1">
      <c r="A573" s="19" t="str">
        <f t="shared" si="16"/>
        <v>35EG41FHDN519</v>
      </c>
      <c r="D573" s="19">
        <v>3</v>
      </c>
      <c r="E573" s="19">
        <v>5</v>
      </c>
      <c r="F573" s="59" t="s">
        <v>921</v>
      </c>
      <c r="G573" s="89"/>
      <c r="H573" s="50"/>
      <c r="I573" s="19" t="s">
        <v>298</v>
      </c>
    </row>
    <row r="574" spans="1:9" ht="17" hidden="1">
      <c r="A574" s="19" t="str">
        <f t="shared" si="16"/>
        <v>35EG41FHDN519</v>
      </c>
      <c r="D574" s="19">
        <v>3</v>
      </c>
      <c r="E574" s="19">
        <v>5</v>
      </c>
      <c r="F574" s="59" t="s">
        <v>921</v>
      </c>
      <c r="G574" s="89"/>
      <c r="H574" s="50"/>
      <c r="I574" s="19" t="s">
        <v>298</v>
      </c>
    </row>
    <row r="575" spans="1:9" ht="17">
      <c r="A575" s="19" t="str">
        <f t="shared" si="16"/>
        <v>35EG41FHDN619</v>
      </c>
      <c r="D575" s="19">
        <v>3</v>
      </c>
      <c r="E575" s="19">
        <v>5</v>
      </c>
      <c r="F575" s="59" t="s">
        <v>922</v>
      </c>
      <c r="G575" s="89"/>
      <c r="H575" s="50"/>
      <c r="I575" s="19" t="s">
        <v>298</v>
      </c>
    </row>
    <row r="576" spans="1:9" ht="17" hidden="1">
      <c r="A576" s="19" t="str">
        <f t="shared" si="16"/>
        <v>35EG41FHDN619</v>
      </c>
      <c r="D576" s="19">
        <v>3</v>
      </c>
      <c r="E576" s="19">
        <v>5</v>
      </c>
      <c r="F576" s="59" t="s">
        <v>922</v>
      </c>
      <c r="G576" s="89"/>
      <c r="H576" s="50"/>
      <c r="I576" s="19" t="s">
        <v>298</v>
      </c>
    </row>
    <row r="577" spans="1:9" ht="17" hidden="1">
      <c r="A577" s="19" t="str">
        <f t="shared" si="16"/>
        <v>35EG41FHDN619</v>
      </c>
      <c r="D577" s="19">
        <v>3</v>
      </c>
      <c r="E577" s="19">
        <v>5</v>
      </c>
      <c r="F577" s="59" t="s">
        <v>922</v>
      </c>
      <c r="G577" s="89"/>
      <c r="H577" s="50"/>
      <c r="I577" s="19" t="s">
        <v>298</v>
      </c>
    </row>
    <row r="578" spans="1:9" ht="17" hidden="1">
      <c r="A578" s="19" t="str">
        <f t="shared" si="16"/>
        <v>35EG41FHDN619</v>
      </c>
      <c r="D578" s="19">
        <v>3</v>
      </c>
      <c r="E578" s="19">
        <v>5</v>
      </c>
      <c r="F578" s="59" t="s">
        <v>922</v>
      </c>
      <c r="G578" s="89"/>
      <c r="H578" s="50"/>
      <c r="I578" s="19" t="s">
        <v>298</v>
      </c>
    </row>
    <row r="579" spans="1:9" ht="17" hidden="1">
      <c r="A579" s="19" t="str">
        <f t="shared" si="16"/>
        <v>35EG41FHDN619</v>
      </c>
      <c r="D579" s="19">
        <v>3</v>
      </c>
      <c r="E579" s="19">
        <v>5</v>
      </c>
      <c r="F579" s="59" t="s">
        <v>922</v>
      </c>
      <c r="G579" s="89"/>
      <c r="H579" s="50"/>
      <c r="I579" s="19" t="s">
        <v>298</v>
      </c>
    </row>
    <row r="580" spans="1:9" ht="17">
      <c r="A580" s="19" t="str">
        <f t="shared" ref="A580:A643" si="17">B580&amp;C580&amp;D580&amp;E580&amp;I580&amp;F580</f>
        <v>35EG41GHDN519</v>
      </c>
      <c r="D580" s="19">
        <v>3</v>
      </c>
      <c r="E580" s="19">
        <v>5</v>
      </c>
      <c r="F580" s="59" t="s">
        <v>923</v>
      </c>
      <c r="G580" s="89"/>
      <c r="H580" s="50"/>
      <c r="I580" s="19" t="s">
        <v>298</v>
      </c>
    </row>
    <row r="581" spans="1:9" ht="17" hidden="1">
      <c r="A581" s="19" t="str">
        <f t="shared" si="17"/>
        <v>35EG41GHDN519</v>
      </c>
      <c r="D581" s="19">
        <v>3</v>
      </c>
      <c r="E581" s="19">
        <v>5</v>
      </c>
      <c r="F581" s="59" t="s">
        <v>923</v>
      </c>
      <c r="G581" s="89"/>
      <c r="H581" s="50"/>
      <c r="I581" s="19" t="s">
        <v>298</v>
      </c>
    </row>
    <row r="582" spans="1:9" ht="17" hidden="1">
      <c r="A582" s="19" t="str">
        <f t="shared" si="17"/>
        <v>35EG41GHDN519</v>
      </c>
      <c r="D582" s="19">
        <v>3</v>
      </c>
      <c r="E582" s="19">
        <v>5</v>
      </c>
      <c r="F582" s="59" t="s">
        <v>923</v>
      </c>
      <c r="G582" s="89"/>
      <c r="H582" s="50"/>
      <c r="I582" s="19" t="s">
        <v>298</v>
      </c>
    </row>
    <row r="583" spans="1:9" ht="17">
      <c r="A583" s="19" t="str">
        <f t="shared" si="17"/>
        <v>35EG41GHDN619</v>
      </c>
      <c r="D583" s="19">
        <v>3</v>
      </c>
      <c r="E583" s="19">
        <v>5</v>
      </c>
      <c r="F583" s="59" t="s">
        <v>924</v>
      </c>
      <c r="G583" s="89"/>
      <c r="H583" s="50"/>
      <c r="I583" s="19" t="s">
        <v>298</v>
      </c>
    </row>
    <row r="584" spans="1:9" ht="17">
      <c r="A584" s="19" t="str">
        <f t="shared" si="17"/>
        <v>35EG41HHDN119</v>
      </c>
      <c r="D584" s="19">
        <v>3</v>
      </c>
      <c r="E584" s="19">
        <v>5</v>
      </c>
      <c r="F584" s="59" t="s">
        <v>925</v>
      </c>
      <c r="G584" s="89"/>
      <c r="H584" s="50"/>
      <c r="I584" s="19" t="s">
        <v>298</v>
      </c>
    </row>
    <row r="585" spans="1:9" ht="17">
      <c r="A585" s="19" t="str">
        <f t="shared" si="17"/>
        <v>35EG41HHDN219</v>
      </c>
      <c r="D585" s="19">
        <v>3</v>
      </c>
      <c r="E585" s="19">
        <v>5</v>
      </c>
      <c r="F585" s="59" t="s">
        <v>926</v>
      </c>
      <c r="G585" s="89"/>
      <c r="H585" s="50"/>
      <c r="I585" s="19" t="s">
        <v>298</v>
      </c>
    </row>
    <row r="586" spans="1:9" ht="17" hidden="1">
      <c r="A586" s="19" t="str">
        <f t="shared" si="17"/>
        <v>35EG41HHDN219</v>
      </c>
      <c r="D586" s="19">
        <v>3</v>
      </c>
      <c r="E586" s="19">
        <v>5</v>
      </c>
      <c r="F586" s="59" t="s">
        <v>926</v>
      </c>
      <c r="G586" s="89"/>
      <c r="H586" s="50"/>
      <c r="I586" s="19" t="s">
        <v>298</v>
      </c>
    </row>
    <row r="587" spans="1:9" ht="17" hidden="1">
      <c r="A587" s="19" t="str">
        <f t="shared" si="17"/>
        <v>35EG41HHDN219</v>
      </c>
      <c r="D587" s="19">
        <v>3</v>
      </c>
      <c r="E587" s="19">
        <v>5</v>
      </c>
      <c r="F587" s="59" t="s">
        <v>926</v>
      </c>
      <c r="G587" s="89"/>
      <c r="H587" s="50"/>
      <c r="I587" s="19" t="s">
        <v>298</v>
      </c>
    </row>
    <row r="588" spans="1:9" ht="17" hidden="1">
      <c r="A588" s="19" t="str">
        <f t="shared" si="17"/>
        <v>35EG41HHDN219</v>
      </c>
      <c r="D588" s="19">
        <v>3</v>
      </c>
      <c r="E588" s="19">
        <v>5</v>
      </c>
      <c r="F588" s="59" t="s">
        <v>926</v>
      </c>
      <c r="G588" s="89"/>
      <c r="H588" s="50"/>
      <c r="I588" s="19" t="s">
        <v>298</v>
      </c>
    </row>
    <row r="589" spans="1:9" ht="17">
      <c r="A589" s="19" t="str">
        <f t="shared" si="17"/>
        <v>36EG41HHDN219</v>
      </c>
      <c r="D589" s="19">
        <v>3</v>
      </c>
      <c r="E589" s="19">
        <v>6</v>
      </c>
      <c r="F589" s="59" t="s">
        <v>926</v>
      </c>
      <c r="G589" s="89"/>
      <c r="H589" s="50"/>
      <c r="I589" s="19" t="s">
        <v>298</v>
      </c>
    </row>
    <row r="590" spans="1:9" ht="17" hidden="1">
      <c r="A590" s="19" t="str">
        <f t="shared" si="17"/>
        <v>36EG41HHDN219</v>
      </c>
      <c r="D590" s="19">
        <v>3</v>
      </c>
      <c r="E590" s="19">
        <v>6</v>
      </c>
      <c r="F590" s="59" t="s">
        <v>926</v>
      </c>
      <c r="G590" s="89"/>
      <c r="H590" s="50"/>
      <c r="I590" s="19" t="s">
        <v>298</v>
      </c>
    </row>
    <row r="591" spans="1:9" ht="17">
      <c r="A591" s="19" t="str">
        <f t="shared" si="17"/>
        <v>36EG41HHDN319</v>
      </c>
      <c r="D591" s="19">
        <v>3</v>
      </c>
      <c r="E591" s="19">
        <v>6</v>
      </c>
      <c r="F591" s="59" t="s">
        <v>927</v>
      </c>
      <c r="G591" s="89"/>
      <c r="H591" s="50"/>
      <c r="I591" s="19" t="s">
        <v>298</v>
      </c>
    </row>
    <row r="592" spans="1:9" ht="17" hidden="1">
      <c r="A592" s="19" t="str">
        <f t="shared" si="17"/>
        <v>36EG41HHDN319</v>
      </c>
      <c r="D592" s="19">
        <v>3</v>
      </c>
      <c r="E592" s="19">
        <v>6</v>
      </c>
      <c r="F592" s="59" t="s">
        <v>927</v>
      </c>
      <c r="G592" s="89"/>
      <c r="H592" s="50"/>
      <c r="I592" s="19" t="s">
        <v>298</v>
      </c>
    </row>
    <row r="593" spans="1:9" ht="17" hidden="1">
      <c r="A593" s="19" t="str">
        <f t="shared" si="17"/>
        <v>36EG41HHDN319</v>
      </c>
      <c r="D593" s="19">
        <v>3</v>
      </c>
      <c r="E593" s="19">
        <v>6</v>
      </c>
      <c r="F593" s="59" t="s">
        <v>927</v>
      </c>
      <c r="G593" s="89"/>
      <c r="H593" s="50"/>
      <c r="I593" s="19" t="s">
        <v>298</v>
      </c>
    </row>
    <row r="594" spans="1:9" ht="17" hidden="1">
      <c r="A594" s="19" t="str">
        <f t="shared" si="17"/>
        <v>36EG41HHDN319</v>
      </c>
      <c r="D594" s="19">
        <v>3</v>
      </c>
      <c r="E594" s="19">
        <v>6</v>
      </c>
      <c r="F594" s="59" t="s">
        <v>927</v>
      </c>
      <c r="G594" s="89"/>
      <c r="H594" s="50"/>
      <c r="I594" s="19" t="s">
        <v>298</v>
      </c>
    </row>
    <row r="595" spans="1:9" ht="17" hidden="1">
      <c r="A595" s="19" t="str">
        <f t="shared" si="17"/>
        <v>36EG41HHDN319</v>
      </c>
      <c r="D595" s="19">
        <v>3</v>
      </c>
      <c r="E595" s="19">
        <v>6</v>
      </c>
      <c r="F595" s="59" t="s">
        <v>927</v>
      </c>
      <c r="G595" s="89"/>
      <c r="H595" s="50"/>
      <c r="I595" s="19" t="s">
        <v>298</v>
      </c>
    </row>
    <row r="596" spans="1:9" ht="17">
      <c r="A596" s="19" t="str">
        <f t="shared" si="17"/>
        <v>36EG41HHDN419</v>
      </c>
      <c r="D596" s="19">
        <v>3</v>
      </c>
      <c r="E596" s="19">
        <v>6</v>
      </c>
      <c r="F596" s="59" t="s">
        <v>928</v>
      </c>
      <c r="G596" s="89"/>
      <c r="H596" s="50"/>
      <c r="I596" s="19" t="s">
        <v>298</v>
      </c>
    </row>
    <row r="597" spans="1:9" ht="17" hidden="1">
      <c r="A597" s="19" t="str">
        <f t="shared" si="17"/>
        <v>36EG41HHDN419</v>
      </c>
      <c r="D597" s="19">
        <v>3</v>
      </c>
      <c r="E597" s="19">
        <v>6</v>
      </c>
      <c r="F597" s="59" t="s">
        <v>928</v>
      </c>
      <c r="G597" s="89"/>
      <c r="H597" s="50"/>
      <c r="I597" s="19" t="s">
        <v>298</v>
      </c>
    </row>
    <row r="598" spans="1:9" ht="17" hidden="1">
      <c r="A598" s="19" t="str">
        <f t="shared" si="17"/>
        <v>36EG41HHDN419</v>
      </c>
      <c r="D598" s="19">
        <v>3</v>
      </c>
      <c r="E598" s="19">
        <v>6</v>
      </c>
      <c r="F598" s="59" t="s">
        <v>928</v>
      </c>
      <c r="G598" s="89"/>
      <c r="H598" s="50"/>
      <c r="I598" s="19" t="s">
        <v>298</v>
      </c>
    </row>
    <row r="599" spans="1:9" ht="17" hidden="1">
      <c r="A599" s="19" t="str">
        <f t="shared" si="17"/>
        <v>36EG41HHDN419</v>
      </c>
      <c r="D599" s="19">
        <v>3</v>
      </c>
      <c r="E599" s="19">
        <v>6</v>
      </c>
      <c r="F599" s="59" t="s">
        <v>928</v>
      </c>
      <c r="G599" s="89"/>
      <c r="H599" s="50"/>
      <c r="I599" s="19" t="s">
        <v>298</v>
      </c>
    </row>
    <row r="600" spans="1:9" ht="17" hidden="1">
      <c r="A600" s="19" t="str">
        <f t="shared" si="17"/>
        <v>36EG41HHDN419</v>
      </c>
      <c r="D600" s="19">
        <v>3</v>
      </c>
      <c r="E600" s="19">
        <v>6</v>
      </c>
      <c r="F600" s="59" t="s">
        <v>928</v>
      </c>
      <c r="G600" s="89"/>
      <c r="H600" s="50"/>
      <c r="I600" s="19" t="s">
        <v>298</v>
      </c>
    </row>
    <row r="601" spans="1:9" ht="17" hidden="1">
      <c r="A601" s="19" t="str">
        <f t="shared" si="17"/>
        <v>36EG41HHDN419</v>
      </c>
      <c r="D601" s="19">
        <v>3</v>
      </c>
      <c r="E601" s="19">
        <v>6</v>
      </c>
      <c r="F601" s="59" t="s">
        <v>928</v>
      </c>
      <c r="G601" s="89"/>
      <c r="H601" s="50"/>
      <c r="I601" s="19" t="s">
        <v>298</v>
      </c>
    </row>
    <row r="602" spans="1:9" ht="17">
      <c r="A602" s="19" t="str">
        <f t="shared" si="17"/>
        <v>36EG41HHDN519</v>
      </c>
      <c r="D602" s="19">
        <v>3</v>
      </c>
      <c r="E602" s="19">
        <v>6</v>
      </c>
      <c r="F602" s="59" t="s">
        <v>929</v>
      </c>
      <c r="G602" s="89"/>
      <c r="H602" s="50"/>
      <c r="I602" s="19" t="s">
        <v>298</v>
      </c>
    </row>
    <row r="603" spans="1:9" ht="17" hidden="1">
      <c r="A603" s="19" t="str">
        <f t="shared" si="17"/>
        <v>36EG41HHDN519</v>
      </c>
      <c r="D603" s="19">
        <v>3</v>
      </c>
      <c r="E603" s="19">
        <v>6</v>
      </c>
      <c r="F603" s="59" t="s">
        <v>929</v>
      </c>
      <c r="G603" s="89"/>
      <c r="H603" s="50"/>
      <c r="I603" s="19" t="s">
        <v>298</v>
      </c>
    </row>
    <row r="604" spans="1:9" ht="17" hidden="1">
      <c r="A604" s="19" t="str">
        <f t="shared" si="17"/>
        <v>36EG41HHDN519</v>
      </c>
      <c r="D604" s="19">
        <v>3</v>
      </c>
      <c r="E604" s="19">
        <v>6</v>
      </c>
      <c r="F604" s="59" t="s">
        <v>929</v>
      </c>
      <c r="G604" s="89"/>
      <c r="H604" s="50"/>
      <c r="I604" s="19" t="s">
        <v>298</v>
      </c>
    </row>
    <row r="605" spans="1:9" ht="17" hidden="1">
      <c r="A605" s="19" t="str">
        <f t="shared" si="17"/>
        <v>36EG41HHDN519</v>
      </c>
      <c r="D605" s="19">
        <v>3</v>
      </c>
      <c r="E605" s="19">
        <v>6</v>
      </c>
      <c r="F605" s="59" t="s">
        <v>929</v>
      </c>
      <c r="G605" s="89"/>
      <c r="H605" s="50"/>
      <c r="I605" s="19" t="s">
        <v>298</v>
      </c>
    </row>
    <row r="606" spans="1:9" ht="17" hidden="1">
      <c r="A606" s="19" t="str">
        <f t="shared" si="17"/>
        <v>36EG41HHDN519</v>
      </c>
      <c r="D606" s="19">
        <v>3</v>
      </c>
      <c r="E606" s="19">
        <v>6</v>
      </c>
      <c r="F606" s="59" t="s">
        <v>929</v>
      </c>
      <c r="G606" s="89"/>
      <c r="H606" s="50"/>
      <c r="I606" s="19" t="s">
        <v>298</v>
      </c>
    </row>
    <row r="607" spans="1:9" ht="17" hidden="1">
      <c r="A607" s="19" t="str">
        <f t="shared" si="17"/>
        <v>36EG41HHDN519</v>
      </c>
      <c r="D607" s="19">
        <v>3</v>
      </c>
      <c r="E607" s="19">
        <v>6</v>
      </c>
      <c r="F607" s="59" t="s">
        <v>929</v>
      </c>
      <c r="G607" s="89"/>
      <c r="H607" s="50"/>
      <c r="I607" s="19" t="s">
        <v>298</v>
      </c>
    </row>
    <row r="608" spans="1:9" ht="17" hidden="1">
      <c r="A608" s="19" t="str">
        <f t="shared" si="17"/>
        <v>36EG41HHDN519</v>
      </c>
      <c r="D608" s="19">
        <v>3</v>
      </c>
      <c r="E608" s="19">
        <v>6</v>
      </c>
      <c r="F608" s="59" t="s">
        <v>929</v>
      </c>
      <c r="G608" s="89"/>
      <c r="H608" s="50"/>
      <c r="I608" s="19" t="s">
        <v>298</v>
      </c>
    </row>
    <row r="609" spans="1:9" ht="17" hidden="1">
      <c r="A609" s="19" t="str">
        <f t="shared" si="17"/>
        <v>36EG41HHDN519</v>
      </c>
      <c r="D609" s="19">
        <v>3</v>
      </c>
      <c r="E609" s="19">
        <v>6</v>
      </c>
      <c r="F609" s="59" t="s">
        <v>929</v>
      </c>
      <c r="G609" s="89"/>
      <c r="H609" s="50"/>
      <c r="I609" s="19" t="s">
        <v>298</v>
      </c>
    </row>
    <row r="610" spans="1:9" ht="17" hidden="1">
      <c r="A610" s="19" t="str">
        <f t="shared" si="17"/>
        <v>36EG41HHDN519</v>
      </c>
      <c r="D610" s="19">
        <v>3</v>
      </c>
      <c r="E610" s="19">
        <v>6</v>
      </c>
      <c r="F610" s="59" t="s">
        <v>929</v>
      </c>
      <c r="G610" s="89"/>
      <c r="H610" s="50"/>
      <c r="I610" s="19" t="s">
        <v>298</v>
      </c>
    </row>
    <row r="611" spans="1:9" ht="17" hidden="1">
      <c r="A611" s="19" t="str">
        <f t="shared" si="17"/>
        <v>36EG41HHDN519</v>
      </c>
      <c r="D611" s="19">
        <v>3</v>
      </c>
      <c r="E611" s="19">
        <v>6</v>
      </c>
      <c r="F611" s="59" t="s">
        <v>929</v>
      </c>
      <c r="G611" s="89"/>
      <c r="H611" s="50"/>
      <c r="I611" s="19" t="s">
        <v>298</v>
      </c>
    </row>
    <row r="612" spans="1:9" ht="17" hidden="1">
      <c r="A612" s="19" t="str">
        <f t="shared" si="17"/>
        <v>36EG41HHDN519</v>
      </c>
      <c r="D612" s="19">
        <v>3</v>
      </c>
      <c r="E612" s="19">
        <v>6</v>
      </c>
      <c r="F612" s="59" t="s">
        <v>929</v>
      </c>
      <c r="G612" s="89"/>
      <c r="H612" s="50"/>
      <c r="I612" s="19" t="s">
        <v>298</v>
      </c>
    </row>
    <row r="613" spans="1:9" ht="17" hidden="1">
      <c r="A613" s="19" t="str">
        <f t="shared" si="17"/>
        <v>36EG41HHDN519</v>
      </c>
      <c r="D613" s="19">
        <v>3</v>
      </c>
      <c r="E613" s="19">
        <v>6</v>
      </c>
      <c r="F613" s="59" t="s">
        <v>929</v>
      </c>
      <c r="G613" s="89"/>
      <c r="H613" s="50"/>
      <c r="I613" s="19" t="s">
        <v>298</v>
      </c>
    </row>
    <row r="614" spans="1:9" ht="17" hidden="1">
      <c r="A614" s="19" t="str">
        <f t="shared" si="17"/>
        <v>36EG41HHDN519</v>
      </c>
      <c r="D614" s="19">
        <v>3</v>
      </c>
      <c r="E614" s="19">
        <v>6</v>
      </c>
      <c r="F614" s="59" t="s">
        <v>929</v>
      </c>
      <c r="G614" s="89"/>
      <c r="H614" s="50"/>
      <c r="I614" s="19" t="s">
        <v>298</v>
      </c>
    </row>
    <row r="615" spans="1:9" ht="17" hidden="1">
      <c r="A615" s="19" t="str">
        <f t="shared" si="17"/>
        <v>36EG41HHDN519</v>
      </c>
      <c r="D615" s="19">
        <v>3</v>
      </c>
      <c r="E615" s="19">
        <v>6</v>
      </c>
      <c r="F615" s="59" t="s">
        <v>929</v>
      </c>
      <c r="G615" s="89"/>
      <c r="H615" s="50"/>
      <c r="I615" s="19" t="s">
        <v>298</v>
      </c>
    </row>
    <row r="616" spans="1:9" ht="17">
      <c r="A616" s="19" t="str">
        <f t="shared" si="17"/>
        <v>36EG41HHDN619</v>
      </c>
      <c r="D616" s="19">
        <v>3</v>
      </c>
      <c r="E616" s="19">
        <v>6</v>
      </c>
      <c r="F616" s="59" t="s">
        <v>930</v>
      </c>
      <c r="G616" s="89"/>
      <c r="H616" s="50"/>
      <c r="I616" s="19" t="s">
        <v>298</v>
      </c>
    </row>
    <row r="617" spans="1:9" ht="17">
      <c r="A617" s="19" t="str">
        <f t="shared" si="17"/>
        <v>36EG41MHDN619</v>
      </c>
      <c r="D617" s="19">
        <v>3</v>
      </c>
      <c r="E617" s="19">
        <v>6</v>
      </c>
      <c r="F617" s="59" t="s">
        <v>931</v>
      </c>
      <c r="G617" s="89"/>
      <c r="H617" s="50"/>
      <c r="I617" s="19" t="s">
        <v>298</v>
      </c>
    </row>
    <row r="618" spans="1:9" ht="17">
      <c r="A618" s="19" t="str">
        <f t="shared" si="17"/>
        <v>36EG41NHDN419</v>
      </c>
      <c r="D618" s="19">
        <v>3</v>
      </c>
      <c r="E618" s="19">
        <v>6</v>
      </c>
      <c r="F618" s="59" t="s">
        <v>932</v>
      </c>
      <c r="G618" s="89"/>
      <c r="H618" s="50"/>
      <c r="I618" s="19" t="s">
        <v>298</v>
      </c>
    </row>
    <row r="619" spans="1:9" ht="17">
      <c r="A619" s="19" t="str">
        <f t="shared" si="17"/>
        <v>36EG41NHDN519</v>
      </c>
      <c r="D619" s="19">
        <v>3</v>
      </c>
      <c r="E619" s="19">
        <v>6</v>
      </c>
      <c r="F619" s="59" t="s">
        <v>933</v>
      </c>
      <c r="G619" s="89"/>
      <c r="H619" s="50"/>
      <c r="I619" s="19" t="s">
        <v>298</v>
      </c>
    </row>
    <row r="620" spans="1:9" ht="17">
      <c r="A620" s="19" t="str">
        <f t="shared" si="17"/>
        <v>36EG41NHDN619</v>
      </c>
      <c r="D620" s="19">
        <v>3</v>
      </c>
      <c r="E620" s="19">
        <v>6</v>
      </c>
      <c r="F620" s="59" t="s">
        <v>934</v>
      </c>
      <c r="G620" s="89"/>
      <c r="H620" s="50"/>
      <c r="I620" s="19" t="s">
        <v>298</v>
      </c>
    </row>
    <row r="621" spans="1:9" ht="17" hidden="1">
      <c r="A621" s="19" t="str">
        <f t="shared" si="17"/>
        <v>36EG41NHDN619</v>
      </c>
      <c r="D621" s="19">
        <v>3</v>
      </c>
      <c r="E621" s="19">
        <v>6</v>
      </c>
      <c r="F621" s="59" t="s">
        <v>934</v>
      </c>
      <c r="G621" s="89"/>
      <c r="H621" s="50"/>
      <c r="I621" s="19" t="s">
        <v>298</v>
      </c>
    </row>
    <row r="622" spans="1:9" ht="17" hidden="1">
      <c r="A622" s="19" t="str">
        <f t="shared" si="17"/>
        <v>36EG41NHDN619</v>
      </c>
      <c r="D622" s="19">
        <v>3</v>
      </c>
      <c r="E622" s="19">
        <v>6</v>
      </c>
      <c r="F622" s="59" t="s">
        <v>934</v>
      </c>
      <c r="G622" s="89"/>
      <c r="H622" s="50"/>
      <c r="I622" s="19" t="s">
        <v>298</v>
      </c>
    </row>
    <row r="623" spans="1:9" ht="17" hidden="1">
      <c r="A623" s="19" t="str">
        <f t="shared" si="17"/>
        <v>36EG41NHDN619</v>
      </c>
      <c r="D623" s="19">
        <v>3</v>
      </c>
      <c r="E623" s="19">
        <v>6</v>
      </c>
      <c r="F623" s="59" t="s">
        <v>934</v>
      </c>
      <c r="G623" s="89"/>
      <c r="H623" s="50"/>
      <c r="I623" s="19" t="s">
        <v>298</v>
      </c>
    </row>
    <row r="624" spans="1:9" ht="17">
      <c r="A624" s="19" t="str">
        <f t="shared" si="17"/>
        <v>41BF27DHDN219</v>
      </c>
      <c r="D624" s="19">
        <v>4</v>
      </c>
      <c r="E624" s="19">
        <v>1</v>
      </c>
      <c r="F624" s="59" t="s">
        <v>909</v>
      </c>
      <c r="G624" s="89"/>
      <c r="H624" s="50"/>
      <c r="I624" s="19" t="s">
        <v>344</v>
      </c>
    </row>
    <row r="625" spans="1:9" ht="17" hidden="1">
      <c r="A625" s="19" t="str">
        <f t="shared" si="17"/>
        <v>41BF27DHDN219</v>
      </c>
      <c r="D625" s="19">
        <v>4</v>
      </c>
      <c r="E625" s="19">
        <v>1</v>
      </c>
      <c r="F625" s="59" t="s">
        <v>909</v>
      </c>
      <c r="G625" s="89"/>
      <c r="H625" s="50"/>
      <c r="I625" s="19" t="s">
        <v>344</v>
      </c>
    </row>
    <row r="626" spans="1:9" ht="17">
      <c r="A626" s="19" t="str">
        <f t="shared" si="17"/>
        <v>41BF27DHDN319</v>
      </c>
      <c r="D626" s="19">
        <v>4</v>
      </c>
      <c r="E626" s="19">
        <v>1</v>
      </c>
      <c r="F626" s="59" t="s">
        <v>910</v>
      </c>
      <c r="G626" s="89"/>
      <c r="H626" s="50"/>
      <c r="I626" s="19" t="s">
        <v>344</v>
      </c>
    </row>
    <row r="627" spans="1:9" ht="17">
      <c r="A627" s="19" t="str">
        <f t="shared" si="17"/>
        <v>41BF27DHDN419</v>
      </c>
      <c r="D627" s="19">
        <v>4</v>
      </c>
      <c r="E627" s="19">
        <v>1</v>
      </c>
      <c r="F627" s="59" t="s">
        <v>911</v>
      </c>
      <c r="G627" s="89"/>
      <c r="H627" s="50"/>
      <c r="I627" s="19" t="s">
        <v>344</v>
      </c>
    </row>
    <row r="628" spans="1:9" ht="17">
      <c r="A628" s="19" t="str">
        <f t="shared" si="17"/>
        <v>41BF27DHDN519</v>
      </c>
      <c r="D628" s="19">
        <v>4</v>
      </c>
      <c r="E628" s="19">
        <v>1</v>
      </c>
      <c r="F628" s="59" t="s">
        <v>912</v>
      </c>
      <c r="G628" s="89"/>
      <c r="H628" s="50"/>
      <c r="I628" s="19" t="s">
        <v>344</v>
      </c>
    </row>
    <row r="629" spans="1:9" ht="17" hidden="1">
      <c r="A629" s="19" t="str">
        <f t="shared" si="17"/>
        <v>41BF27DHDN519</v>
      </c>
      <c r="D629" s="19">
        <v>4</v>
      </c>
      <c r="E629" s="19">
        <v>1</v>
      </c>
      <c r="F629" s="59" t="s">
        <v>912</v>
      </c>
      <c r="G629" s="89"/>
      <c r="H629" s="50"/>
      <c r="I629" s="19" t="s">
        <v>344</v>
      </c>
    </row>
    <row r="630" spans="1:9" ht="17" hidden="1">
      <c r="A630" s="19" t="str">
        <f t="shared" si="17"/>
        <v>41BF27DHDN519</v>
      </c>
      <c r="D630" s="19">
        <v>4</v>
      </c>
      <c r="E630" s="19">
        <v>1</v>
      </c>
      <c r="F630" s="59" t="s">
        <v>912</v>
      </c>
      <c r="G630" s="89"/>
      <c r="H630" s="50"/>
      <c r="I630" s="19" t="s">
        <v>344</v>
      </c>
    </row>
    <row r="631" spans="1:9" ht="17" hidden="1">
      <c r="A631" s="19" t="str">
        <f t="shared" si="17"/>
        <v>41BF27DHDN519</v>
      </c>
      <c r="D631" s="19">
        <v>4</v>
      </c>
      <c r="E631" s="19">
        <v>1</v>
      </c>
      <c r="F631" s="59" t="s">
        <v>912</v>
      </c>
      <c r="G631" s="89"/>
      <c r="H631" s="50"/>
      <c r="I631" s="19" t="s">
        <v>344</v>
      </c>
    </row>
    <row r="632" spans="1:9" ht="17" hidden="1">
      <c r="A632" s="19" t="str">
        <f t="shared" si="17"/>
        <v>41BF27DHDN519</v>
      </c>
      <c r="D632" s="19">
        <v>4</v>
      </c>
      <c r="E632" s="19">
        <v>1</v>
      </c>
      <c r="F632" s="59" t="s">
        <v>912</v>
      </c>
      <c r="G632" s="89"/>
      <c r="H632" s="50"/>
      <c r="I632" s="19" t="s">
        <v>344</v>
      </c>
    </row>
    <row r="633" spans="1:9" ht="17">
      <c r="A633" s="19" t="str">
        <f t="shared" si="17"/>
        <v>41EC01NHDN419</v>
      </c>
      <c r="D633" s="19">
        <v>4</v>
      </c>
      <c r="E633" s="19">
        <v>1</v>
      </c>
      <c r="F633" s="59" t="s">
        <v>932</v>
      </c>
      <c r="G633" s="89"/>
      <c r="H633" s="50"/>
      <c r="I633" s="19" t="s">
        <v>893</v>
      </c>
    </row>
    <row r="634" spans="1:9" ht="17">
      <c r="A634" s="19" t="str">
        <f t="shared" si="17"/>
        <v>41EC01NHDN519</v>
      </c>
      <c r="D634" s="19">
        <v>4</v>
      </c>
      <c r="E634" s="19">
        <v>1</v>
      </c>
      <c r="F634" s="59" t="s">
        <v>933</v>
      </c>
      <c r="G634" s="89"/>
      <c r="H634" s="50"/>
      <c r="I634" s="19" t="s">
        <v>893</v>
      </c>
    </row>
    <row r="635" spans="1:9" ht="17">
      <c r="A635" s="19" t="str">
        <f t="shared" si="17"/>
        <v>41EC01NHDN619</v>
      </c>
      <c r="D635" s="19">
        <v>4</v>
      </c>
      <c r="E635" s="19">
        <v>1</v>
      </c>
      <c r="F635" s="59" t="s">
        <v>934</v>
      </c>
      <c r="G635" s="89"/>
      <c r="H635" s="50"/>
      <c r="I635" s="19" t="s">
        <v>893</v>
      </c>
    </row>
    <row r="636" spans="1:9" ht="17" hidden="1">
      <c r="A636" s="19" t="str">
        <f t="shared" si="17"/>
        <v>41EC01NHDN619</v>
      </c>
      <c r="D636" s="19">
        <v>4</v>
      </c>
      <c r="E636" s="19">
        <v>1</v>
      </c>
      <c r="F636" s="59" t="s">
        <v>934</v>
      </c>
      <c r="G636" s="89"/>
      <c r="H636" s="50"/>
      <c r="I636" s="19" t="s">
        <v>893</v>
      </c>
    </row>
    <row r="637" spans="1:9" ht="17" hidden="1">
      <c r="A637" s="19" t="str">
        <f t="shared" si="17"/>
        <v>41EC01NHDN619</v>
      </c>
      <c r="D637" s="19">
        <v>4</v>
      </c>
      <c r="E637" s="19">
        <v>1</v>
      </c>
      <c r="F637" s="59" t="s">
        <v>934</v>
      </c>
      <c r="G637" s="89"/>
      <c r="H637" s="50"/>
      <c r="I637" s="19" t="s">
        <v>893</v>
      </c>
    </row>
    <row r="638" spans="1:9" ht="17" hidden="1">
      <c r="A638" s="19" t="str">
        <f t="shared" si="17"/>
        <v>41EC01NHDN619</v>
      </c>
      <c r="D638" s="19">
        <v>4</v>
      </c>
      <c r="E638" s="19">
        <v>1</v>
      </c>
      <c r="F638" s="59" t="s">
        <v>934</v>
      </c>
      <c r="G638" s="89"/>
      <c r="H638" s="50"/>
      <c r="I638" s="19" t="s">
        <v>893</v>
      </c>
    </row>
    <row r="639" spans="1:9" ht="17">
      <c r="A639" s="19" t="str">
        <f t="shared" si="17"/>
        <v>41EG05AHDN219</v>
      </c>
      <c r="D639" s="19">
        <v>4</v>
      </c>
      <c r="E639" s="19">
        <v>1</v>
      </c>
      <c r="F639" s="59" t="s">
        <v>894</v>
      </c>
      <c r="G639" s="89"/>
      <c r="H639" s="50"/>
      <c r="I639" s="19" t="s">
        <v>342</v>
      </c>
    </row>
    <row r="640" spans="1:9" ht="17" hidden="1">
      <c r="A640" s="19" t="str">
        <f t="shared" si="17"/>
        <v>41EG05AHDN219</v>
      </c>
      <c r="D640" s="19">
        <v>4</v>
      </c>
      <c r="E640" s="19">
        <v>1</v>
      </c>
      <c r="F640" s="59" t="s">
        <v>894</v>
      </c>
      <c r="G640" s="89"/>
      <c r="H640" s="50"/>
      <c r="I640" s="19" t="s">
        <v>342</v>
      </c>
    </row>
    <row r="641" spans="1:9" ht="17" hidden="1">
      <c r="A641" s="19" t="str">
        <f t="shared" si="17"/>
        <v>41EG05AHDN219</v>
      </c>
      <c r="D641" s="19">
        <v>4</v>
      </c>
      <c r="E641" s="19">
        <v>1</v>
      </c>
      <c r="F641" s="59" t="s">
        <v>894</v>
      </c>
      <c r="G641" s="89"/>
      <c r="H641" s="50"/>
      <c r="I641" s="19" t="s">
        <v>342</v>
      </c>
    </row>
    <row r="642" spans="1:9" ht="17">
      <c r="A642" s="19" t="str">
        <f t="shared" si="17"/>
        <v>41EG05AHDN319</v>
      </c>
      <c r="D642" s="19">
        <v>4</v>
      </c>
      <c r="E642" s="19">
        <v>1</v>
      </c>
      <c r="F642" s="59" t="s">
        <v>895</v>
      </c>
      <c r="G642" s="89"/>
      <c r="H642" s="50"/>
      <c r="I642" s="19" t="s">
        <v>342</v>
      </c>
    </row>
    <row r="643" spans="1:9" ht="17" hidden="1">
      <c r="A643" s="19" t="str">
        <f t="shared" si="17"/>
        <v>41EG05AHDN319</v>
      </c>
      <c r="D643" s="19">
        <v>4</v>
      </c>
      <c r="E643" s="19">
        <v>1</v>
      </c>
      <c r="F643" s="59" t="s">
        <v>895</v>
      </c>
      <c r="G643" s="89"/>
      <c r="H643" s="50"/>
      <c r="I643" s="19" t="s">
        <v>342</v>
      </c>
    </row>
    <row r="644" spans="1:9" ht="17" hidden="1">
      <c r="A644" s="19" t="str">
        <f t="shared" ref="A644:A707" si="18">B644&amp;C644&amp;D644&amp;E644&amp;I644&amp;F644</f>
        <v>41EG05AHDN319</v>
      </c>
      <c r="D644" s="19">
        <v>4</v>
      </c>
      <c r="E644" s="19">
        <v>1</v>
      </c>
      <c r="F644" s="59" t="s">
        <v>895</v>
      </c>
      <c r="G644" s="89"/>
      <c r="H644" s="50"/>
      <c r="I644" s="19" t="s">
        <v>342</v>
      </c>
    </row>
    <row r="645" spans="1:9" ht="17" hidden="1">
      <c r="A645" s="19" t="str">
        <f t="shared" si="18"/>
        <v>41EG05AHDN319</v>
      </c>
      <c r="D645" s="19">
        <v>4</v>
      </c>
      <c r="E645" s="19">
        <v>1</v>
      </c>
      <c r="F645" s="59" t="s">
        <v>895</v>
      </c>
      <c r="G645" s="89"/>
      <c r="H645" s="50"/>
      <c r="I645" s="19" t="s">
        <v>342</v>
      </c>
    </row>
    <row r="646" spans="1:9" ht="17">
      <c r="A646" s="19" t="str">
        <f t="shared" si="18"/>
        <v>41EG05AHDN419</v>
      </c>
      <c r="D646" s="19">
        <v>4</v>
      </c>
      <c r="E646" s="19">
        <v>1</v>
      </c>
      <c r="F646" s="59" t="s">
        <v>896</v>
      </c>
      <c r="G646" s="89"/>
      <c r="H646" s="50"/>
      <c r="I646" s="19" t="s">
        <v>342</v>
      </c>
    </row>
    <row r="647" spans="1:9" ht="17">
      <c r="A647" s="19" t="str">
        <f t="shared" si="18"/>
        <v>41EG05AHDN519</v>
      </c>
      <c r="D647" s="19">
        <v>4</v>
      </c>
      <c r="E647" s="19">
        <v>1</v>
      </c>
      <c r="F647" s="59" t="s">
        <v>897</v>
      </c>
      <c r="G647" s="89"/>
      <c r="H647" s="50"/>
      <c r="I647" s="19" t="s">
        <v>342</v>
      </c>
    </row>
    <row r="648" spans="1:9" ht="17" hidden="1">
      <c r="A648" s="19" t="str">
        <f t="shared" si="18"/>
        <v>41EG05AHDN519</v>
      </c>
      <c r="D648" s="19">
        <v>4</v>
      </c>
      <c r="E648" s="19">
        <v>1</v>
      </c>
      <c r="F648" s="59" t="s">
        <v>897</v>
      </c>
      <c r="G648" s="89"/>
      <c r="H648" s="50"/>
      <c r="I648" s="19" t="s">
        <v>342</v>
      </c>
    </row>
    <row r="649" spans="1:9" ht="17" hidden="1">
      <c r="A649" s="19" t="str">
        <f t="shared" si="18"/>
        <v>41EG05AHDN519</v>
      </c>
      <c r="D649" s="19">
        <v>4</v>
      </c>
      <c r="E649" s="19">
        <v>1</v>
      </c>
      <c r="F649" s="59" t="s">
        <v>897</v>
      </c>
      <c r="G649" s="89"/>
      <c r="H649" s="50"/>
      <c r="I649" s="19" t="s">
        <v>342</v>
      </c>
    </row>
    <row r="650" spans="1:9" ht="17" hidden="1">
      <c r="A650" s="19" t="str">
        <f t="shared" si="18"/>
        <v>41EG05AHDN519</v>
      </c>
      <c r="D650" s="19">
        <v>4</v>
      </c>
      <c r="E650" s="19">
        <v>1</v>
      </c>
      <c r="F650" s="59" t="s">
        <v>897</v>
      </c>
      <c r="G650" s="89"/>
      <c r="H650" s="50"/>
      <c r="I650" s="19" t="s">
        <v>342</v>
      </c>
    </row>
    <row r="651" spans="1:9" ht="17" hidden="1">
      <c r="A651" s="19" t="str">
        <f t="shared" si="18"/>
        <v>41EG05AHDN519</v>
      </c>
      <c r="D651" s="19">
        <v>4</v>
      </c>
      <c r="E651" s="19">
        <v>1</v>
      </c>
      <c r="F651" s="59" t="s">
        <v>897</v>
      </c>
      <c r="G651" s="89"/>
      <c r="H651" s="50"/>
      <c r="I651" s="19" t="s">
        <v>342</v>
      </c>
    </row>
    <row r="652" spans="1:9" ht="17">
      <c r="A652" s="19" t="str">
        <f t="shared" si="18"/>
        <v>41EG05AHDN619</v>
      </c>
      <c r="D652" s="19">
        <v>4</v>
      </c>
      <c r="E652" s="19">
        <v>1</v>
      </c>
      <c r="F652" s="59" t="s">
        <v>898</v>
      </c>
      <c r="G652" s="89"/>
      <c r="H652" s="50"/>
      <c r="I652" s="19" t="s">
        <v>342</v>
      </c>
    </row>
    <row r="653" spans="1:9" ht="17" hidden="1">
      <c r="A653" s="19" t="str">
        <f t="shared" si="18"/>
        <v>41EG05AHDN619</v>
      </c>
      <c r="D653" s="19">
        <v>4</v>
      </c>
      <c r="E653" s="19">
        <v>1</v>
      </c>
      <c r="F653" s="59" t="s">
        <v>898</v>
      </c>
      <c r="G653" s="89"/>
      <c r="H653" s="50"/>
      <c r="I653" s="19" t="s">
        <v>342</v>
      </c>
    </row>
    <row r="654" spans="1:9" ht="17" hidden="1">
      <c r="A654" s="19" t="str">
        <f t="shared" si="18"/>
        <v>41EG05AHDN619</v>
      </c>
      <c r="D654" s="19">
        <v>4</v>
      </c>
      <c r="E654" s="19">
        <v>1</v>
      </c>
      <c r="F654" s="59" t="s">
        <v>898</v>
      </c>
      <c r="G654" s="89"/>
      <c r="H654" s="50"/>
      <c r="I654" s="19" t="s">
        <v>342</v>
      </c>
    </row>
    <row r="655" spans="1:9" ht="17" hidden="1">
      <c r="A655" s="19" t="str">
        <f t="shared" si="18"/>
        <v>41EG05AHDN619</v>
      </c>
      <c r="D655" s="19">
        <v>4</v>
      </c>
      <c r="E655" s="19">
        <v>1</v>
      </c>
      <c r="F655" s="59" t="s">
        <v>898</v>
      </c>
      <c r="G655" s="89"/>
      <c r="H655" s="50"/>
      <c r="I655" s="19" t="s">
        <v>342</v>
      </c>
    </row>
    <row r="656" spans="1:9" ht="17" hidden="1">
      <c r="A656" s="19" t="str">
        <f t="shared" si="18"/>
        <v>41EG05AHDN619</v>
      </c>
      <c r="D656" s="19">
        <v>4</v>
      </c>
      <c r="E656" s="19">
        <v>1</v>
      </c>
      <c r="F656" s="59" t="s">
        <v>898</v>
      </c>
      <c r="G656" s="89"/>
      <c r="H656" s="50"/>
      <c r="I656" s="19" t="s">
        <v>342</v>
      </c>
    </row>
    <row r="657" spans="1:9" ht="17" hidden="1">
      <c r="A657" s="19" t="str">
        <f t="shared" si="18"/>
        <v>41EG05AHDN619</v>
      </c>
      <c r="D657" s="19">
        <v>4</v>
      </c>
      <c r="E657" s="19">
        <v>1</v>
      </c>
      <c r="F657" s="59" t="s">
        <v>898</v>
      </c>
      <c r="G657" s="89"/>
      <c r="H657" s="50"/>
      <c r="I657" s="19" t="s">
        <v>342</v>
      </c>
    </row>
    <row r="658" spans="1:9" ht="17">
      <c r="A658" s="19" t="str">
        <f t="shared" si="18"/>
        <v>42EG05BHDN219</v>
      </c>
      <c r="D658" s="19">
        <v>4</v>
      </c>
      <c r="E658" s="19">
        <v>2</v>
      </c>
      <c r="F658" s="59" t="s">
        <v>899</v>
      </c>
      <c r="G658" s="89"/>
      <c r="H658" s="50"/>
      <c r="I658" s="19" t="s">
        <v>342</v>
      </c>
    </row>
    <row r="659" spans="1:9" ht="17">
      <c r="A659" s="19" t="str">
        <f t="shared" si="18"/>
        <v>42EG05BHDN319</v>
      </c>
      <c r="D659" s="19">
        <v>4</v>
      </c>
      <c r="E659" s="19">
        <v>2</v>
      </c>
      <c r="F659" s="59" t="s">
        <v>900</v>
      </c>
      <c r="G659" s="89"/>
      <c r="H659" s="50"/>
      <c r="I659" s="19" t="s">
        <v>342</v>
      </c>
    </row>
    <row r="660" spans="1:9" ht="17" hidden="1">
      <c r="A660" s="19" t="str">
        <f t="shared" si="18"/>
        <v>42EG05BHDN319</v>
      </c>
      <c r="D660" s="19">
        <v>4</v>
      </c>
      <c r="E660" s="19">
        <v>2</v>
      </c>
      <c r="F660" s="59" t="s">
        <v>900</v>
      </c>
      <c r="G660" s="89"/>
      <c r="H660" s="50"/>
      <c r="I660" s="19" t="s">
        <v>342</v>
      </c>
    </row>
    <row r="661" spans="1:9" ht="17">
      <c r="A661" s="19" t="str">
        <f t="shared" si="18"/>
        <v>42EG05BHDN419</v>
      </c>
      <c r="D661" s="19">
        <v>4</v>
      </c>
      <c r="E661" s="19">
        <v>2</v>
      </c>
      <c r="F661" s="59" t="s">
        <v>901</v>
      </c>
      <c r="G661" s="89"/>
      <c r="H661" s="50"/>
      <c r="I661" s="19" t="s">
        <v>342</v>
      </c>
    </row>
    <row r="662" spans="1:9" ht="17">
      <c r="A662" s="19" t="str">
        <f t="shared" si="18"/>
        <v>42EG05BHDN519</v>
      </c>
      <c r="D662" s="19">
        <v>4</v>
      </c>
      <c r="E662" s="19">
        <v>2</v>
      </c>
      <c r="F662" s="59" t="s">
        <v>902</v>
      </c>
      <c r="G662" s="89"/>
      <c r="H662" s="50"/>
      <c r="I662" s="19" t="s">
        <v>342</v>
      </c>
    </row>
    <row r="663" spans="1:9" ht="17" hidden="1">
      <c r="A663" s="19" t="str">
        <f t="shared" si="18"/>
        <v>42EG05BHDN519</v>
      </c>
      <c r="D663" s="19">
        <v>4</v>
      </c>
      <c r="E663" s="19">
        <v>2</v>
      </c>
      <c r="F663" s="59" t="s">
        <v>902</v>
      </c>
      <c r="G663" s="89"/>
      <c r="H663" s="50"/>
      <c r="I663" s="19" t="s">
        <v>342</v>
      </c>
    </row>
    <row r="664" spans="1:9" ht="17" hidden="1">
      <c r="A664" s="19" t="str">
        <f t="shared" si="18"/>
        <v>42EG05BHDN519</v>
      </c>
      <c r="D664" s="19">
        <v>4</v>
      </c>
      <c r="E664" s="19">
        <v>2</v>
      </c>
      <c r="F664" s="59" t="s">
        <v>902</v>
      </c>
      <c r="G664" s="89"/>
      <c r="H664" s="50"/>
      <c r="I664" s="19" t="s">
        <v>342</v>
      </c>
    </row>
    <row r="665" spans="1:9" ht="17" hidden="1">
      <c r="A665" s="19" t="str">
        <f t="shared" si="18"/>
        <v>42EG05BHDN519</v>
      </c>
      <c r="D665" s="19">
        <v>4</v>
      </c>
      <c r="E665" s="19">
        <v>2</v>
      </c>
      <c r="F665" s="59" t="s">
        <v>902</v>
      </c>
      <c r="G665" s="89"/>
      <c r="H665" s="50"/>
      <c r="I665" s="19" t="s">
        <v>342</v>
      </c>
    </row>
    <row r="666" spans="1:9" ht="17" hidden="1">
      <c r="A666" s="19" t="str">
        <f t="shared" si="18"/>
        <v>42EG05BHDN519</v>
      </c>
      <c r="D666" s="19">
        <v>4</v>
      </c>
      <c r="E666" s="19">
        <v>2</v>
      </c>
      <c r="F666" s="59" t="s">
        <v>902</v>
      </c>
      <c r="G666" s="89"/>
      <c r="H666" s="50"/>
      <c r="I666" s="19" t="s">
        <v>342</v>
      </c>
    </row>
    <row r="667" spans="1:9" ht="17" hidden="1">
      <c r="A667" s="19" t="str">
        <f t="shared" si="18"/>
        <v>42EG05BHDN519</v>
      </c>
      <c r="D667" s="19">
        <v>4</v>
      </c>
      <c r="E667" s="19">
        <v>2</v>
      </c>
      <c r="F667" s="59" t="s">
        <v>902</v>
      </c>
      <c r="G667" s="89"/>
      <c r="H667" s="50"/>
      <c r="I667" s="19" t="s">
        <v>342</v>
      </c>
    </row>
    <row r="668" spans="1:9" ht="17" hidden="1">
      <c r="A668" s="19" t="str">
        <f t="shared" si="18"/>
        <v>42EG05BHDN519</v>
      </c>
      <c r="D668" s="19">
        <v>4</v>
      </c>
      <c r="E668" s="19">
        <v>2</v>
      </c>
      <c r="F668" s="59" t="s">
        <v>902</v>
      </c>
      <c r="G668" s="89"/>
      <c r="H668" s="50"/>
      <c r="I668" s="19" t="s">
        <v>342</v>
      </c>
    </row>
    <row r="669" spans="1:9" ht="17" hidden="1">
      <c r="A669" s="19" t="str">
        <f t="shared" si="18"/>
        <v>42EG05BHDN519</v>
      </c>
      <c r="D669" s="19">
        <v>4</v>
      </c>
      <c r="E669" s="19">
        <v>2</v>
      </c>
      <c r="F669" s="59" t="s">
        <v>902</v>
      </c>
      <c r="G669" s="89"/>
      <c r="H669" s="50"/>
      <c r="I669" s="19" t="s">
        <v>342</v>
      </c>
    </row>
    <row r="670" spans="1:9" ht="17" hidden="1">
      <c r="A670" s="19" t="str">
        <f t="shared" si="18"/>
        <v>42EG05BHDN519</v>
      </c>
      <c r="D670" s="19">
        <v>4</v>
      </c>
      <c r="E670" s="19">
        <v>2</v>
      </c>
      <c r="F670" s="59" t="s">
        <v>902</v>
      </c>
      <c r="G670" s="89"/>
      <c r="H670" s="50"/>
      <c r="I670" s="19" t="s">
        <v>342</v>
      </c>
    </row>
    <row r="671" spans="1:9" ht="17" hidden="1">
      <c r="A671" s="19" t="str">
        <f t="shared" si="18"/>
        <v>42EG05BHDN519</v>
      </c>
      <c r="D671" s="19">
        <v>4</v>
      </c>
      <c r="E671" s="19">
        <v>2</v>
      </c>
      <c r="F671" s="59" t="s">
        <v>902</v>
      </c>
      <c r="G671" s="89"/>
      <c r="H671" s="50"/>
      <c r="I671" s="19" t="s">
        <v>342</v>
      </c>
    </row>
    <row r="672" spans="1:9" ht="17" hidden="1">
      <c r="A672" s="19" t="str">
        <f t="shared" si="18"/>
        <v>42EG05BHDN519</v>
      </c>
      <c r="D672" s="19">
        <v>4</v>
      </c>
      <c r="E672" s="19">
        <v>2</v>
      </c>
      <c r="F672" s="59" t="s">
        <v>902</v>
      </c>
      <c r="G672" s="89"/>
      <c r="H672" s="50"/>
      <c r="I672" s="19" t="s">
        <v>342</v>
      </c>
    </row>
    <row r="673" spans="1:9" ht="17" hidden="1">
      <c r="A673" s="19" t="str">
        <f t="shared" si="18"/>
        <v>42EG05BHDN519</v>
      </c>
      <c r="D673" s="19">
        <v>4</v>
      </c>
      <c r="E673" s="19">
        <v>2</v>
      </c>
      <c r="F673" s="59" t="s">
        <v>902</v>
      </c>
      <c r="G673" s="89"/>
      <c r="H673" s="50"/>
      <c r="I673" s="19" t="s">
        <v>342</v>
      </c>
    </row>
    <row r="674" spans="1:9" ht="17" hidden="1">
      <c r="A674" s="19" t="str">
        <f t="shared" si="18"/>
        <v>42EG05BHDN519</v>
      </c>
      <c r="D674" s="19">
        <v>4</v>
      </c>
      <c r="E674" s="19">
        <v>2</v>
      </c>
      <c r="F674" s="59" t="s">
        <v>902</v>
      </c>
      <c r="G674" s="89"/>
      <c r="H674" s="50"/>
      <c r="I674" s="19" t="s">
        <v>342</v>
      </c>
    </row>
    <row r="675" spans="1:9" ht="17" hidden="1">
      <c r="A675" s="19" t="str">
        <f t="shared" si="18"/>
        <v>42EG05BHDN519</v>
      </c>
      <c r="D675" s="19">
        <v>4</v>
      </c>
      <c r="E675" s="19">
        <v>2</v>
      </c>
      <c r="F675" s="59" t="s">
        <v>902</v>
      </c>
      <c r="G675" s="89"/>
      <c r="H675" s="50"/>
      <c r="I675" s="19" t="s">
        <v>342</v>
      </c>
    </row>
    <row r="676" spans="1:9" ht="17">
      <c r="A676" s="19" t="str">
        <f t="shared" si="18"/>
        <v>42EG05BHDN619</v>
      </c>
      <c r="D676" s="19">
        <v>4</v>
      </c>
      <c r="E676" s="19">
        <v>2</v>
      </c>
      <c r="F676" s="59" t="s">
        <v>903</v>
      </c>
      <c r="G676" s="89"/>
      <c r="H676" s="50"/>
      <c r="I676" s="19" t="s">
        <v>342</v>
      </c>
    </row>
    <row r="677" spans="1:9" ht="17" hidden="1">
      <c r="A677" s="19" t="str">
        <f t="shared" si="18"/>
        <v>42EG05BHDN619</v>
      </c>
      <c r="D677" s="19">
        <v>4</v>
      </c>
      <c r="E677" s="19">
        <v>2</v>
      </c>
      <c r="F677" s="59" t="s">
        <v>903</v>
      </c>
      <c r="G677" s="89"/>
      <c r="H677" s="50"/>
      <c r="I677" s="19" t="s">
        <v>342</v>
      </c>
    </row>
    <row r="678" spans="1:9" ht="17" hidden="1">
      <c r="A678" s="19" t="str">
        <f t="shared" si="18"/>
        <v>42EG05BHDN619</v>
      </c>
      <c r="D678" s="19">
        <v>4</v>
      </c>
      <c r="E678" s="19">
        <v>2</v>
      </c>
      <c r="F678" s="59" t="s">
        <v>903</v>
      </c>
      <c r="G678" s="89"/>
      <c r="H678" s="50"/>
      <c r="I678" s="19" t="s">
        <v>342</v>
      </c>
    </row>
    <row r="679" spans="1:9" ht="17" hidden="1">
      <c r="A679" s="19" t="str">
        <f t="shared" si="18"/>
        <v>42EG05BHDN619</v>
      </c>
      <c r="D679" s="19">
        <v>4</v>
      </c>
      <c r="E679" s="19">
        <v>2</v>
      </c>
      <c r="F679" s="59" t="s">
        <v>903</v>
      </c>
      <c r="G679" s="89"/>
      <c r="H679" s="50"/>
      <c r="I679" s="19" t="s">
        <v>342</v>
      </c>
    </row>
    <row r="680" spans="1:9" ht="17">
      <c r="A680" s="19" t="str">
        <f t="shared" si="18"/>
        <v>42EG42AHDN218</v>
      </c>
      <c r="D680" s="19">
        <v>4</v>
      </c>
      <c r="E680" s="19">
        <v>2</v>
      </c>
      <c r="F680" s="59" t="s">
        <v>872</v>
      </c>
      <c r="G680" s="89"/>
      <c r="H680" s="50"/>
      <c r="I680" s="19" t="s">
        <v>179</v>
      </c>
    </row>
    <row r="681" spans="1:9" ht="17">
      <c r="A681" s="19" t="str">
        <f t="shared" si="18"/>
        <v>42EG42AHDN318</v>
      </c>
      <c r="D681" s="19">
        <v>4</v>
      </c>
      <c r="E681" s="19">
        <v>2</v>
      </c>
      <c r="F681" s="59" t="s">
        <v>873</v>
      </c>
      <c r="G681" s="89"/>
      <c r="H681" s="50"/>
      <c r="I681" s="19" t="s">
        <v>179</v>
      </c>
    </row>
    <row r="682" spans="1:9" ht="17">
      <c r="A682" s="19" t="str">
        <f t="shared" si="18"/>
        <v>42EG42AHDN518</v>
      </c>
      <c r="D682" s="19">
        <v>4</v>
      </c>
      <c r="E682" s="19">
        <v>2</v>
      </c>
      <c r="F682" s="59" t="s">
        <v>874</v>
      </c>
      <c r="G682" s="89"/>
      <c r="H682" s="50"/>
      <c r="I682" s="19" t="s">
        <v>179</v>
      </c>
    </row>
    <row r="683" spans="1:9" ht="17">
      <c r="A683" s="19" t="str">
        <f t="shared" si="18"/>
        <v>42EG42CHDN218</v>
      </c>
      <c r="D683" s="19">
        <v>4</v>
      </c>
      <c r="E683" s="19">
        <v>2</v>
      </c>
      <c r="F683" s="59" t="s">
        <v>877</v>
      </c>
      <c r="G683" s="89"/>
      <c r="H683" s="50"/>
      <c r="I683" s="19" t="s">
        <v>179</v>
      </c>
    </row>
    <row r="684" spans="1:9" ht="17" hidden="1">
      <c r="A684" s="19" t="str">
        <f t="shared" si="18"/>
        <v>42EG42CHDN218</v>
      </c>
      <c r="D684" s="19">
        <v>4</v>
      </c>
      <c r="E684" s="19">
        <v>2</v>
      </c>
      <c r="F684" s="59" t="s">
        <v>877</v>
      </c>
      <c r="G684" s="89"/>
      <c r="H684" s="50"/>
      <c r="I684" s="19" t="s">
        <v>179</v>
      </c>
    </row>
    <row r="685" spans="1:9" ht="17" hidden="1">
      <c r="A685" s="19" t="str">
        <f t="shared" si="18"/>
        <v>42EG42CHDN218</v>
      </c>
      <c r="D685" s="19">
        <v>4</v>
      </c>
      <c r="E685" s="19">
        <v>2</v>
      </c>
      <c r="F685" s="59" t="s">
        <v>877</v>
      </c>
      <c r="G685" s="89"/>
      <c r="H685" s="50"/>
      <c r="I685" s="19" t="s">
        <v>179</v>
      </c>
    </row>
    <row r="686" spans="1:9" ht="17">
      <c r="A686" s="19" t="str">
        <f t="shared" si="18"/>
        <v>42EG42HHDN318</v>
      </c>
      <c r="D686" s="19">
        <v>4</v>
      </c>
      <c r="E686" s="19">
        <v>2</v>
      </c>
      <c r="F686" s="59" t="s">
        <v>878</v>
      </c>
      <c r="G686" s="89"/>
      <c r="H686" s="50"/>
      <c r="I686" s="19" t="s">
        <v>179</v>
      </c>
    </row>
    <row r="687" spans="1:9" ht="17" hidden="1">
      <c r="A687" s="19" t="str">
        <f t="shared" si="18"/>
        <v>42EG42HHDN318</v>
      </c>
      <c r="D687" s="19">
        <v>4</v>
      </c>
      <c r="E687" s="19">
        <v>2</v>
      </c>
      <c r="F687" s="59" t="s">
        <v>878</v>
      </c>
      <c r="G687" s="89"/>
      <c r="H687" s="50"/>
      <c r="I687" s="19" t="s">
        <v>179</v>
      </c>
    </row>
    <row r="688" spans="1:9" ht="17" hidden="1">
      <c r="A688" s="19" t="str">
        <f t="shared" si="18"/>
        <v>42EG42HHDN318</v>
      </c>
      <c r="D688" s="19">
        <v>4</v>
      </c>
      <c r="E688" s="19">
        <v>2</v>
      </c>
      <c r="F688" s="59" t="s">
        <v>878</v>
      </c>
      <c r="G688" s="89"/>
      <c r="H688" s="50"/>
      <c r="I688" s="19" t="s">
        <v>179</v>
      </c>
    </row>
    <row r="689" spans="1:9" ht="17">
      <c r="A689" s="19" t="str">
        <f t="shared" si="18"/>
        <v>43EG48EHDN219</v>
      </c>
      <c r="D689" s="19">
        <v>4</v>
      </c>
      <c r="E689" s="19">
        <v>3</v>
      </c>
      <c r="F689" s="59" t="s">
        <v>913</v>
      </c>
      <c r="G689" s="89"/>
      <c r="H689" s="50"/>
      <c r="I689" s="19" t="s">
        <v>399</v>
      </c>
    </row>
    <row r="690" spans="1:9" ht="17" hidden="1">
      <c r="A690" s="19" t="str">
        <f t="shared" si="18"/>
        <v>43EG48EHDN219</v>
      </c>
      <c r="D690" s="19">
        <v>4</v>
      </c>
      <c r="E690" s="19">
        <v>3</v>
      </c>
      <c r="F690" s="59" t="s">
        <v>913</v>
      </c>
      <c r="G690" s="89"/>
      <c r="H690" s="50"/>
      <c r="I690" s="19" t="s">
        <v>399</v>
      </c>
    </row>
    <row r="691" spans="1:9" ht="17">
      <c r="A691" s="19" t="str">
        <f t="shared" si="18"/>
        <v>43EG48EHDN319</v>
      </c>
      <c r="D691" s="19">
        <v>4</v>
      </c>
      <c r="E691" s="19">
        <v>3</v>
      </c>
      <c r="F691" s="59" t="s">
        <v>914</v>
      </c>
      <c r="G691" s="89"/>
      <c r="H691" s="50"/>
      <c r="I691" s="19" t="s">
        <v>399</v>
      </c>
    </row>
    <row r="692" spans="1:9" ht="17" hidden="1">
      <c r="A692" s="19" t="str">
        <f t="shared" si="18"/>
        <v>43EG48EHDN319</v>
      </c>
      <c r="D692" s="19">
        <v>4</v>
      </c>
      <c r="E692" s="19">
        <v>3</v>
      </c>
      <c r="F692" s="59" t="s">
        <v>914</v>
      </c>
      <c r="G692" s="89"/>
      <c r="H692" s="50"/>
      <c r="I692" s="19" t="s">
        <v>399</v>
      </c>
    </row>
    <row r="693" spans="1:9" ht="17">
      <c r="A693" s="19" t="str">
        <f t="shared" si="18"/>
        <v>43EG48EHDN419</v>
      </c>
      <c r="D693" s="19">
        <v>4</v>
      </c>
      <c r="E693" s="19">
        <v>3</v>
      </c>
      <c r="F693" s="59" t="s">
        <v>915</v>
      </c>
      <c r="G693" s="89"/>
      <c r="H693" s="50"/>
      <c r="I693" s="19" t="s">
        <v>399</v>
      </c>
    </row>
    <row r="694" spans="1:9" ht="17" hidden="1">
      <c r="A694" s="19" t="str">
        <f t="shared" si="18"/>
        <v>43EG48EHDN419</v>
      </c>
      <c r="D694" s="19">
        <v>4</v>
      </c>
      <c r="E694" s="19">
        <v>3</v>
      </c>
      <c r="F694" s="59" t="s">
        <v>915</v>
      </c>
      <c r="G694" s="89"/>
      <c r="H694" s="50"/>
      <c r="I694" s="19" t="s">
        <v>399</v>
      </c>
    </row>
    <row r="695" spans="1:9" ht="17" hidden="1">
      <c r="A695" s="19" t="str">
        <f t="shared" si="18"/>
        <v>43EG48EHDN419</v>
      </c>
      <c r="D695" s="19">
        <v>4</v>
      </c>
      <c r="E695" s="19">
        <v>3</v>
      </c>
      <c r="F695" s="59" t="s">
        <v>915</v>
      </c>
      <c r="G695" s="89"/>
      <c r="H695" s="50"/>
      <c r="I695" s="19" t="s">
        <v>399</v>
      </c>
    </row>
    <row r="696" spans="1:9" ht="17">
      <c r="A696" s="19" t="str">
        <f t="shared" si="18"/>
        <v>43EG48EHDN519</v>
      </c>
      <c r="D696" s="19">
        <v>4</v>
      </c>
      <c r="E696" s="19">
        <v>3</v>
      </c>
      <c r="F696" s="59" t="s">
        <v>916</v>
      </c>
      <c r="G696" s="89"/>
      <c r="H696" s="50"/>
      <c r="I696" s="19" t="s">
        <v>399</v>
      </c>
    </row>
    <row r="697" spans="1:9" ht="17" hidden="1">
      <c r="A697" s="19" t="str">
        <f t="shared" si="18"/>
        <v>43EG48EHDN519</v>
      </c>
      <c r="D697" s="19">
        <v>4</v>
      </c>
      <c r="E697" s="19">
        <v>3</v>
      </c>
      <c r="F697" s="59" t="s">
        <v>916</v>
      </c>
      <c r="G697" s="89"/>
      <c r="H697" s="50"/>
      <c r="I697" s="19" t="s">
        <v>399</v>
      </c>
    </row>
    <row r="698" spans="1:9" ht="17" hidden="1">
      <c r="A698" s="19" t="str">
        <f t="shared" si="18"/>
        <v>43EG48EHDN519</v>
      </c>
      <c r="D698" s="19">
        <v>4</v>
      </c>
      <c r="E698" s="19">
        <v>3</v>
      </c>
      <c r="F698" s="59" t="s">
        <v>916</v>
      </c>
      <c r="G698" s="89"/>
      <c r="H698" s="50"/>
      <c r="I698" s="19" t="s">
        <v>399</v>
      </c>
    </row>
    <row r="699" spans="1:9" ht="17" hidden="1">
      <c r="A699" s="19" t="str">
        <f t="shared" si="18"/>
        <v>43EG48EHDN519</v>
      </c>
      <c r="D699" s="19">
        <v>4</v>
      </c>
      <c r="E699" s="19">
        <v>3</v>
      </c>
      <c r="F699" s="59" t="s">
        <v>916</v>
      </c>
      <c r="G699" s="89"/>
      <c r="H699" s="50"/>
      <c r="I699" s="19" t="s">
        <v>399</v>
      </c>
    </row>
    <row r="700" spans="1:9" ht="17" hidden="1">
      <c r="A700" s="19" t="str">
        <f t="shared" si="18"/>
        <v>43EG48EHDN519</v>
      </c>
      <c r="D700" s="19">
        <v>4</v>
      </c>
      <c r="E700" s="19">
        <v>3</v>
      </c>
      <c r="F700" s="59" t="s">
        <v>916</v>
      </c>
      <c r="G700" s="89"/>
      <c r="H700" s="50"/>
      <c r="I700" s="19" t="s">
        <v>399</v>
      </c>
    </row>
    <row r="701" spans="1:9" ht="17" hidden="1">
      <c r="A701" s="19" t="str">
        <f t="shared" si="18"/>
        <v>43EG48EHDN519</v>
      </c>
      <c r="D701" s="19">
        <v>4</v>
      </c>
      <c r="E701" s="19">
        <v>3</v>
      </c>
      <c r="F701" s="59" t="s">
        <v>916</v>
      </c>
      <c r="G701" s="89"/>
      <c r="H701" s="50"/>
      <c r="I701" s="19" t="s">
        <v>399</v>
      </c>
    </row>
    <row r="702" spans="1:9" ht="17">
      <c r="A702" s="19" t="str">
        <f t="shared" si="18"/>
        <v>43EG48EHDN619</v>
      </c>
      <c r="D702" s="19">
        <v>4</v>
      </c>
      <c r="E702" s="19">
        <v>3</v>
      </c>
      <c r="F702" s="59" t="s">
        <v>917</v>
      </c>
      <c r="G702" s="89"/>
      <c r="H702" s="50"/>
      <c r="I702" s="19" t="s">
        <v>399</v>
      </c>
    </row>
    <row r="703" spans="1:9" ht="17" hidden="1">
      <c r="A703" s="19" t="str">
        <f t="shared" si="18"/>
        <v>43EG48EHDN619</v>
      </c>
      <c r="D703" s="19">
        <v>4</v>
      </c>
      <c r="E703" s="19">
        <v>3</v>
      </c>
      <c r="F703" s="59" t="s">
        <v>917</v>
      </c>
      <c r="G703" s="89"/>
      <c r="H703" s="50"/>
      <c r="I703" s="19" t="s">
        <v>399</v>
      </c>
    </row>
    <row r="704" spans="1:9" ht="17" hidden="1">
      <c r="A704" s="19" t="str">
        <f t="shared" si="18"/>
        <v>43EG48EHDN619</v>
      </c>
      <c r="D704" s="19">
        <v>4</v>
      </c>
      <c r="E704" s="19">
        <v>3</v>
      </c>
      <c r="F704" s="59" t="s">
        <v>917</v>
      </c>
      <c r="G704" s="89"/>
      <c r="H704" s="50"/>
      <c r="I704" s="19" t="s">
        <v>399</v>
      </c>
    </row>
    <row r="705" spans="1:9" ht="17">
      <c r="A705" s="19" t="str">
        <f t="shared" si="18"/>
        <v>43EG48HHDN119</v>
      </c>
      <c r="D705" s="19">
        <v>4</v>
      </c>
      <c r="E705" s="19">
        <v>3</v>
      </c>
      <c r="F705" s="59" t="s">
        <v>925</v>
      </c>
      <c r="G705" s="89"/>
      <c r="H705" s="50"/>
      <c r="I705" s="19" t="s">
        <v>399</v>
      </c>
    </row>
    <row r="706" spans="1:9" ht="17">
      <c r="A706" s="19" t="str">
        <f t="shared" si="18"/>
        <v>43EG48HHDN219</v>
      </c>
      <c r="D706" s="19">
        <v>4</v>
      </c>
      <c r="E706" s="19">
        <v>3</v>
      </c>
      <c r="F706" s="59" t="s">
        <v>926</v>
      </c>
      <c r="G706" s="89"/>
      <c r="H706" s="50"/>
      <c r="I706" s="19" t="s">
        <v>399</v>
      </c>
    </row>
    <row r="707" spans="1:9" ht="17" hidden="1">
      <c r="A707" s="19" t="str">
        <f t="shared" si="18"/>
        <v>43EG48HHDN219</v>
      </c>
      <c r="D707" s="19">
        <v>4</v>
      </c>
      <c r="E707" s="19">
        <v>3</v>
      </c>
      <c r="F707" s="59" t="s">
        <v>926</v>
      </c>
      <c r="G707" s="89"/>
      <c r="H707" s="50"/>
      <c r="I707" s="19" t="s">
        <v>399</v>
      </c>
    </row>
    <row r="708" spans="1:9" ht="17" hidden="1">
      <c r="A708" s="19" t="str">
        <f t="shared" ref="A708:A771" si="19">B708&amp;C708&amp;D708&amp;E708&amp;I708&amp;F708</f>
        <v>43EG48HHDN219</v>
      </c>
      <c r="D708" s="19">
        <v>4</v>
      </c>
      <c r="E708" s="19">
        <v>3</v>
      </c>
      <c r="F708" s="59" t="s">
        <v>926</v>
      </c>
      <c r="G708" s="89"/>
      <c r="H708" s="50"/>
      <c r="I708" s="19" t="s">
        <v>399</v>
      </c>
    </row>
    <row r="709" spans="1:9" ht="17" hidden="1">
      <c r="A709" s="19" t="str">
        <f t="shared" si="19"/>
        <v>43EG48HHDN219</v>
      </c>
      <c r="D709" s="19">
        <v>4</v>
      </c>
      <c r="E709" s="19">
        <v>3</v>
      </c>
      <c r="F709" s="59" t="s">
        <v>926</v>
      </c>
      <c r="G709" s="89"/>
      <c r="H709" s="50"/>
      <c r="I709" s="19" t="s">
        <v>399</v>
      </c>
    </row>
    <row r="710" spans="1:9" ht="17" hidden="1">
      <c r="A710" s="19" t="str">
        <f t="shared" si="19"/>
        <v>43EG48HHDN219</v>
      </c>
      <c r="D710" s="19">
        <v>4</v>
      </c>
      <c r="E710" s="19">
        <v>3</v>
      </c>
      <c r="F710" s="59" t="s">
        <v>926</v>
      </c>
      <c r="G710" s="89"/>
      <c r="H710" s="50"/>
      <c r="I710" s="19" t="s">
        <v>399</v>
      </c>
    </row>
    <row r="711" spans="1:9" ht="17" hidden="1">
      <c r="A711" s="19" t="str">
        <f t="shared" si="19"/>
        <v>43EG48HHDN219</v>
      </c>
      <c r="D711" s="19">
        <v>4</v>
      </c>
      <c r="E711" s="19">
        <v>3</v>
      </c>
      <c r="F711" s="59" t="s">
        <v>926</v>
      </c>
      <c r="G711" s="89"/>
      <c r="H711" s="50"/>
      <c r="I711" s="19" t="s">
        <v>399</v>
      </c>
    </row>
    <row r="712" spans="1:9" ht="17" hidden="1">
      <c r="A712" s="19" t="str">
        <f t="shared" si="19"/>
        <v>43EG48HHDN219</v>
      </c>
      <c r="D712" s="19">
        <v>4</v>
      </c>
      <c r="E712" s="19">
        <v>3</v>
      </c>
      <c r="F712" s="59" t="s">
        <v>926</v>
      </c>
      <c r="G712" s="89"/>
      <c r="H712" s="50"/>
      <c r="I712" s="19" t="s">
        <v>399</v>
      </c>
    </row>
    <row r="713" spans="1:9" ht="17">
      <c r="A713" s="19" t="str">
        <f t="shared" si="19"/>
        <v>43EG48HHDN319</v>
      </c>
      <c r="D713" s="19">
        <v>4</v>
      </c>
      <c r="E713" s="19">
        <v>3</v>
      </c>
      <c r="F713" s="59" t="s">
        <v>927</v>
      </c>
      <c r="G713" s="89"/>
      <c r="H713" s="50"/>
      <c r="I713" s="19" t="s">
        <v>399</v>
      </c>
    </row>
    <row r="714" spans="1:9" ht="17" hidden="1">
      <c r="A714" s="19" t="str">
        <f t="shared" si="19"/>
        <v>43EG48HHDN319</v>
      </c>
      <c r="D714" s="19">
        <v>4</v>
      </c>
      <c r="E714" s="19">
        <v>3</v>
      </c>
      <c r="F714" s="59" t="s">
        <v>927</v>
      </c>
      <c r="G714" s="89"/>
      <c r="H714" s="50"/>
      <c r="I714" s="19" t="s">
        <v>399</v>
      </c>
    </row>
    <row r="715" spans="1:9" ht="17" hidden="1">
      <c r="A715" s="19" t="str">
        <f t="shared" si="19"/>
        <v>43EG48HHDN319</v>
      </c>
      <c r="D715" s="19">
        <v>4</v>
      </c>
      <c r="E715" s="19">
        <v>3</v>
      </c>
      <c r="F715" s="59" t="s">
        <v>927</v>
      </c>
      <c r="G715" s="89"/>
      <c r="H715" s="50"/>
      <c r="I715" s="19" t="s">
        <v>399</v>
      </c>
    </row>
    <row r="716" spans="1:9" ht="17" hidden="1">
      <c r="A716" s="19" t="str">
        <f t="shared" si="19"/>
        <v>43EG48HHDN319</v>
      </c>
      <c r="D716" s="19">
        <v>4</v>
      </c>
      <c r="E716" s="19">
        <v>3</v>
      </c>
      <c r="F716" s="59" t="s">
        <v>927</v>
      </c>
      <c r="G716" s="89"/>
      <c r="H716" s="50"/>
      <c r="I716" s="19" t="s">
        <v>399</v>
      </c>
    </row>
    <row r="717" spans="1:9" ht="17" hidden="1">
      <c r="A717" s="19" t="str">
        <f t="shared" si="19"/>
        <v>43EG48HHDN319</v>
      </c>
      <c r="D717" s="19">
        <v>4</v>
      </c>
      <c r="E717" s="19">
        <v>3</v>
      </c>
      <c r="F717" s="59" t="s">
        <v>927</v>
      </c>
      <c r="G717" s="89"/>
      <c r="H717" s="50"/>
      <c r="I717" s="19" t="s">
        <v>399</v>
      </c>
    </row>
    <row r="718" spans="1:9" ht="17">
      <c r="A718" s="19" t="str">
        <f t="shared" si="19"/>
        <v>43EG48HHDN419</v>
      </c>
      <c r="D718" s="19">
        <v>4</v>
      </c>
      <c r="E718" s="19">
        <v>3</v>
      </c>
      <c r="F718" s="59" t="s">
        <v>928</v>
      </c>
      <c r="G718" s="89"/>
      <c r="H718" s="50"/>
      <c r="I718" s="19" t="s">
        <v>399</v>
      </c>
    </row>
    <row r="719" spans="1:9" ht="17" hidden="1">
      <c r="A719" s="19" t="str">
        <f t="shared" si="19"/>
        <v>43EG48HHDN419</v>
      </c>
      <c r="D719" s="19">
        <v>4</v>
      </c>
      <c r="E719" s="19">
        <v>3</v>
      </c>
      <c r="F719" s="59" t="s">
        <v>928</v>
      </c>
      <c r="G719" s="89"/>
      <c r="H719" s="50"/>
      <c r="I719" s="19" t="s">
        <v>399</v>
      </c>
    </row>
    <row r="720" spans="1:9" ht="17" hidden="1">
      <c r="A720" s="19" t="str">
        <f t="shared" si="19"/>
        <v>43EG48HHDN419</v>
      </c>
      <c r="D720" s="19">
        <v>4</v>
      </c>
      <c r="E720" s="19">
        <v>3</v>
      </c>
      <c r="F720" s="59" t="s">
        <v>928</v>
      </c>
      <c r="G720" s="89"/>
      <c r="H720" s="50"/>
      <c r="I720" s="19" t="s">
        <v>399</v>
      </c>
    </row>
    <row r="721" spans="1:9" ht="17" hidden="1">
      <c r="A721" s="19" t="str">
        <f t="shared" si="19"/>
        <v>43EG48HHDN419</v>
      </c>
      <c r="D721" s="19">
        <v>4</v>
      </c>
      <c r="E721" s="19">
        <v>3</v>
      </c>
      <c r="F721" s="59" t="s">
        <v>928</v>
      </c>
      <c r="G721" s="89"/>
      <c r="H721" s="50"/>
      <c r="I721" s="19" t="s">
        <v>399</v>
      </c>
    </row>
    <row r="722" spans="1:9" ht="17" hidden="1">
      <c r="A722" s="19" t="str">
        <f t="shared" si="19"/>
        <v>43EG48HHDN419</v>
      </c>
      <c r="D722" s="19">
        <v>4</v>
      </c>
      <c r="E722" s="19">
        <v>3</v>
      </c>
      <c r="F722" s="59" t="s">
        <v>928</v>
      </c>
      <c r="G722" s="89"/>
      <c r="H722" s="50"/>
      <c r="I722" s="19" t="s">
        <v>399</v>
      </c>
    </row>
    <row r="723" spans="1:9" ht="17" hidden="1">
      <c r="A723" s="19" t="str">
        <f t="shared" si="19"/>
        <v>43EG48HHDN419</v>
      </c>
      <c r="D723" s="19">
        <v>4</v>
      </c>
      <c r="E723" s="19">
        <v>3</v>
      </c>
      <c r="F723" s="59" t="s">
        <v>928</v>
      </c>
      <c r="G723" s="89"/>
      <c r="H723" s="50"/>
      <c r="I723" s="19" t="s">
        <v>399</v>
      </c>
    </row>
    <row r="724" spans="1:9" ht="17">
      <c r="A724" s="19" t="str">
        <f t="shared" si="19"/>
        <v>43EG48HHDN519</v>
      </c>
      <c r="D724" s="19">
        <v>4</v>
      </c>
      <c r="E724" s="19">
        <v>3</v>
      </c>
      <c r="F724" s="59" t="s">
        <v>929</v>
      </c>
      <c r="G724" s="89"/>
      <c r="H724" s="50"/>
      <c r="I724" s="19" t="s">
        <v>399</v>
      </c>
    </row>
    <row r="725" spans="1:9" ht="17">
      <c r="A725" s="19" t="str">
        <f t="shared" si="19"/>
        <v>44EG48HHDN519</v>
      </c>
      <c r="D725" s="19">
        <v>4</v>
      </c>
      <c r="E725" s="19">
        <v>4</v>
      </c>
      <c r="F725" s="59" t="s">
        <v>929</v>
      </c>
      <c r="G725" s="89"/>
      <c r="H725" s="50"/>
      <c r="I725" s="19" t="s">
        <v>399</v>
      </c>
    </row>
    <row r="726" spans="1:9" ht="17" hidden="1">
      <c r="A726" s="19" t="str">
        <f t="shared" si="19"/>
        <v>44EG48HHDN519</v>
      </c>
      <c r="D726" s="19">
        <v>4</v>
      </c>
      <c r="E726" s="19">
        <v>4</v>
      </c>
      <c r="F726" s="59" t="s">
        <v>929</v>
      </c>
      <c r="G726" s="89"/>
      <c r="H726" s="50"/>
      <c r="I726" s="19" t="s">
        <v>399</v>
      </c>
    </row>
    <row r="727" spans="1:9" ht="17" hidden="1">
      <c r="A727" s="19" t="str">
        <f t="shared" si="19"/>
        <v>44EG48HHDN519</v>
      </c>
      <c r="D727" s="19">
        <v>4</v>
      </c>
      <c r="E727" s="19">
        <v>4</v>
      </c>
      <c r="F727" s="59" t="s">
        <v>929</v>
      </c>
      <c r="G727" s="89"/>
      <c r="H727" s="50"/>
      <c r="I727" s="19" t="s">
        <v>399</v>
      </c>
    </row>
    <row r="728" spans="1:9" ht="17" hidden="1">
      <c r="A728" s="19" t="str">
        <f t="shared" si="19"/>
        <v>44EG48HHDN519</v>
      </c>
      <c r="D728" s="19">
        <v>4</v>
      </c>
      <c r="E728" s="19">
        <v>4</v>
      </c>
      <c r="F728" s="59" t="s">
        <v>929</v>
      </c>
      <c r="G728" s="89"/>
      <c r="H728" s="50"/>
      <c r="I728" s="19" t="s">
        <v>399</v>
      </c>
    </row>
    <row r="729" spans="1:9" ht="17" hidden="1">
      <c r="A729" s="19" t="str">
        <f t="shared" si="19"/>
        <v>44EG48HHDN519</v>
      </c>
      <c r="D729" s="19">
        <v>4</v>
      </c>
      <c r="E729" s="19">
        <v>4</v>
      </c>
      <c r="F729" s="59" t="s">
        <v>929</v>
      </c>
      <c r="G729" s="89"/>
      <c r="H729" s="50"/>
      <c r="I729" s="19" t="s">
        <v>399</v>
      </c>
    </row>
    <row r="730" spans="1:9" ht="17" hidden="1">
      <c r="A730" s="19" t="str">
        <f t="shared" si="19"/>
        <v>44EG48HHDN519</v>
      </c>
      <c r="D730" s="19">
        <v>4</v>
      </c>
      <c r="E730" s="19">
        <v>4</v>
      </c>
      <c r="F730" s="59" t="s">
        <v>929</v>
      </c>
      <c r="G730" s="89"/>
      <c r="H730" s="50"/>
      <c r="I730" s="19" t="s">
        <v>399</v>
      </c>
    </row>
    <row r="731" spans="1:9" ht="17" hidden="1">
      <c r="A731" s="19" t="str">
        <f t="shared" si="19"/>
        <v>44EG48HHDN519</v>
      </c>
      <c r="D731" s="19">
        <v>4</v>
      </c>
      <c r="E731" s="19">
        <v>4</v>
      </c>
      <c r="F731" s="59" t="s">
        <v>929</v>
      </c>
      <c r="G731" s="89"/>
      <c r="H731" s="50"/>
      <c r="I731" s="19" t="s">
        <v>399</v>
      </c>
    </row>
    <row r="732" spans="1:9" ht="17" hidden="1">
      <c r="A732" s="19" t="str">
        <f t="shared" si="19"/>
        <v>44EG48HHDN519</v>
      </c>
      <c r="D732" s="19">
        <v>4</v>
      </c>
      <c r="E732" s="19">
        <v>4</v>
      </c>
      <c r="F732" s="59" t="s">
        <v>929</v>
      </c>
      <c r="G732" s="89"/>
      <c r="H732" s="50"/>
      <c r="I732" s="19" t="s">
        <v>399</v>
      </c>
    </row>
    <row r="733" spans="1:9" ht="17" hidden="1">
      <c r="A733" s="19" t="str">
        <f t="shared" si="19"/>
        <v>44EG48HHDN519</v>
      </c>
      <c r="D733" s="19">
        <v>4</v>
      </c>
      <c r="E733" s="19">
        <v>4</v>
      </c>
      <c r="F733" s="59" t="s">
        <v>929</v>
      </c>
      <c r="G733" s="89"/>
      <c r="H733" s="50"/>
      <c r="I733" s="19" t="s">
        <v>399</v>
      </c>
    </row>
    <row r="734" spans="1:9" ht="17" hidden="1">
      <c r="A734" s="19" t="str">
        <f t="shared" si="19"/>
        <v>44EG48HHDN519</v>
      </c>
      <c r="D734" s="19">
        <v>4</v>
      </c>
      <c r="E734" s="19">
        <v>4</v>
      </c>
      <c r="F734" s="59" t="s">
        <v>929</v>
      </c>
      <c r="G734" s="89"/>
      <c r="H734" s="50"/>
      <c r="I734" s="19" t="s">
        <v>399</v>
      </c>
    </row>
    <row r="735" spans="1:9" ht="17" hidden="1">
      <c r="A735" s="19" t="str">
        <f t="shared" si="19"/>
        <v>44EG48HHDN519</v>
      </c>
      <c r="D735" s="19">
        <v>4</v>
      </c>
      <c r="E735" s="19">
        <v>4</v>
      </c>
      <c r="F735" s="59" t="s">
        <v>929</v>
      </c>
      <c r="G735" s="89"/>
      <c r="H735" s="50"/>
      <c r="I735" s="19" t="s">
        <v>399</v>
      </c>
    </row>
    <row r="736" spans="1:9" ht="17" hidden="1">
      <c r="A736" s="19" t="str">
        <f t="shared" si="19"/>
        <v>44EG48HHDN519</v>
      </c>
      <c r="D736" s="19">
        <v>4</v>
      </c>
      <c r="E736" s="19">
        <v>4</v>
      </c>
      <c r="F736" s="59" t="s">
        <v>929</v>
      </c>
      <c r="G736" s="89"/>
      <c r="H736" s="50"/>
      <c r="I736" s="19" t="s">
        <v>399</v>
      </c>
    </row>
    <row r="737" spans="1:9" ht="17" hidden="1">
      <c r="A737" s="19" t="str">
        <f t="shared" si="19"/>
        <v>44EG48HHDN519</v>
      </c>
      <c r="D737" s="19">
        <v>4</v>
      </c>
      <c r="E737" s="19">
        <v>4</v>
      </c>
      <c r="F737" s="59" t="s">
        <v>929</v>
      </c>
      <c r="G737" s="89"/>
      <c r="H737" s="50"/>
      <c r="I737" s="19" t="s">
        <v>399</v>
      </c>
    </row>
    <row r="738" spans="1:9" ht="17">
      <c r="A738" s="19" t="str">
        <f t="shared" si="19"/>
        <v>44EG48HHDN619</v>
      </c>
      <c r="D738" s="19">
        <v>4</v>
      </c>
      <c r="E738" s="19">
        <v>4</v>
      </c>
      <c r="F738" s="59" t="s">
        <v>930</v>
      </c>
      <c r="G738" s="89"/>
      <c r="H738" s="50"/>
      <c r="I738" s="19" t="s">
        <v>399</v>
      </c>
    </row>
    <row r="739" spans="1:9" ht="17">
      <c r="A739" s="19" t="str">
        <f t="shared" si="19"/>
        <v>44IT01CHDN219</v>
      </c>
      <c r="D739" s="19">
        <v>4</v>
      </c>
      <c r="E739" s="19">
        <v>4</v>
      </c>
      <c r="F739" s="59" t="s">
        <v>904</v>
      </c>
      <c r="G739" s="89"/>
      <c r="H739" s="50"/>
      <c r="I739" s="19" t="s">
        <v>500</v>
      </c>
    </row>
    <row r="740" spans="1:9" ht="17">
      <c r="A740" s="19" t="str">
        <f t="shared" si="19"/>
        <v>44IT01CHDN319</v>
      </c>
      <c r="D740" s="19">
        <v>4</v>
      </c>
      <c r="E740" s="19">
        <v>4</v>
      </c>
      <c r="F740" s="59" t="s">
        <v>905</v>
      </c>
      <c r="G740" s="89"/>
      <c r="H740" s="50"/>
      <c r="I740" s="19" t="s">
        <v>500</v>
      </c>
    </row>
    <row r="741" spans="1:9" ht="17">
      <c r="A741" s="19" t="str">
        <f t="shared" si="19"/>
        <v>44IT01CHDN419</v>
      </c>
      <c r="D741" s="19">
        <v>4</v>
      </c>
      <c r="E741" s="19">
        <v>4</v>
      </c>
      <c r="F741" s="59" t="s">
        <v>906</v>
      </c>
      <c r="G741" s="89"/>
      <c r="H741" s="50"/>
      <c r="I741" s="19" t="s">
        <v>500</v>
      </c>
    </row>
    <row r="742" spans="1:9" ht="17" hidden="1">
      <c r="A742" s="19" t="str">
        <f t="shared" si="19"/>
        <v>44IT01CHDN419</v>
      </c>
      <c r="D742" s="19">
        <v>4</v>
      </c>
      <c r="E742" s="19">
        <v>4</v>
      </c>
      <c r="F742" s="59" t="s">
        <v>906</v>
      </c>
      <c r="G742" s="89"/>
      <c r="H742" s="50"/>
      <c r="I742" s="19" t="s">
        <v>500</v>
      </c>
    </row>
    <row r="743" spans="1:9" ht="17" hidden="1">
      <c r="A743" s="19" t="str">
        <f t="shared" si="19"/>
        <v>44IT01CHDN419</v>
      </c>
      <c r="D743" s="19">
        <v>4</v>
      </c>
      <c r="E743" s="19">
        <v>4</v>
      </c>
      <c r="F743" s="59" t="s">
        <v>906</v>
      </c>
      <c r="G743" s="89"/>
      <c r="H743" s="50"/>
      <c r="I743" s="19" t="s">
        <v>500</v>
      </c>
    </row>
    <row r="744" spans="1:9" ht="17" hidden="1">
      <c r="A744" s="19" t="str">
        <f t="shared" si="19"/>
        <v>44IT01CHDN419</v>
      </c>
      <c r="D744" s="19">
        <v>4</v>
      </c>
      <c r="E744" s="19">
        <v>4</v>
      </c>
      <c r="F744" s="59" t="s">
        <v>906</v>
      </c>
      <c r="G744" s="89"/>
      <c r="H744" s="50"/>
      <c r="I744" s="19" t="s">
        <v>500</v>
      </c>
    </row>
    <row r="745" spans="1:9" ht="17">
      <c r="A745" s="19" t="str">
        <f t="shared" si="19"/>
        <v>44IT01CHDN519</v>
      </c>
      <c r="D745" s="19">
        <v>4</v>
      </c>
      <c r="E745" s="19">
        <v>4</v>
      </c>
      <c r="F745" s="59" t="s">
        <v>907</v>
      </c>
      <c r="G745" s="89"/>
      <c r="H745" s="50"/>
      <c r="I745" s="19" t="s">
        <v>500</v>
      </c>
    </row>
    <row r="746" spans="1:9" ht="17" hidden="1">
      <c r="A746" s="19" t="str">
        <f t="shared" si="19"/>
        <v>44IT01CHDN519</v>
      </c>
      <c r="D746" s="19">
        <v>4</v>
      </c>
      <c r="E746" s="19">
        <v>4</v>
      </c>
      <c r="F746" s="59" t="s">
        <v>907</v>
      </c>
      <c r="G746" s="89"/>
      <c r="H746" s="50"/>
      <c r="I746" s="19" t="s">
        <v>500</v>
      </c>
    </row>
    <row r="747" spans="1:9" ht="17" hidden="1">
      <c r="A747" s="19" t="str">
        <f t="shared" si="19"/>
        <v>44IT01CHDN519</v>
      </c>
      <c r="D747" s="19">
        <v>4</v>
      </c>
      <c r="E747" s="19">
        <v>4</v>
      </c>
      <c r="F747" s="59" t="s">
        <v>907</v>
      </c>
      <c r="G747" s="89"/>
      <c r="H747" s="50"/>
      <c r="I747" s="19" t="s">
        <v>500</v>
      </c>
    </row>
    <row r="748" spans="1:9" ht="17" hidden="1">
      <c r="A748" s="19" t="str">
        <f t="shared" si="19"/>
        <v>44IT01CHDN519</v>
      </c>
      <c r="D748" s="19">
        <v>4</v>
      </c>
      <c r="E748" s="19">
        <v>4</v>
      </c>
      <c r="F748" s="59" t="s">
        <v>907</v>
      </c>
      <c r="G748" s="89"/>
      <c r="H748" s="50"/>
      <c r="I748" s="19" t="s">
        <v>500</v>
      </c>
    </row>
    <row r="749" spans="1:9" ht="17" hidden="1">
      <c r="A749" s="19" t="str">
        <f t="shared" si="19"/>
        <v>44IT01CHDN519</v>
      </c>
      <c r="D749" s="19">
        <v>4</v>
      </c>
      <c r="E749" s="19">
        <v>4</v>
      </c>
      <c r="F749" s="59" t="s">
        <v>907</v>
      </c>
      <c r="G749" s="89"/>
      <c r="H749" s="50"/>
      <c r="I749" s="19" t="s">
        <v>500</v>
      </c>
    </row>
    <row r="750" spans="1:9" ht="17" hidden="1">
      <c r="A750" s="19" t="str">
        <f t="shared" si="19"/>
        <v>44IT01CHDN519</v>
      </c>
      <c r="D750" s="19">
        <v>4</v>
      </c>
      <c r="E750" s="19">
        <v>4</v>
      </c>
      <c r="F750" s="59" t="s">
        <v>907</v>
      </c>
      <c r="G750" s="89"/>
      <c r="H750" s="50"/>
      <c r="I750" s="19" t="s">
        <v>500</v>
      </c>
    </row>
    <row r="751" spans="1:9" ht="17" hidden="1">
      <c r="A751" s="19" t="str">
        <f t="shared" si="19"/>
        <v>44IT01CHDN519</v>
      </c>
      <c r="D751" s="19">
        <v>4</v>
      </c>
      <c r="E751" s="19">
        <v>4</v>
      </c>
      <c r="F751" s="59" t="s">
        <v>907</v>
      </c>
      <c r="G751" s="89"/>
      <c r="H751" s="50"/>
      <c r="I751" s="19" t="s">
        <v>500</v>
      </c>
    </row>
    <row r="752" spans="1:9" ht="17" hidden="1">
      <c r="A752" s="19" t="str">
        <f t="shared" si="19"/>
        <v>44IT01CHDN519</v>
      </c>
      <c r="D752" s="19">
        <v>4</v>
      </c>
      <c r="E752" s="19">
        <v>4</v>
      </c>
      <c r="F752" s="59" t="s">
        <v>907</v>
      </c>
      <c r="G752" s="89"/>
      <c r="H752" s="50"/>
      <c r="I752" s="19" t="s">
        <v>500</v>
      </c>
    </row>
    <row r="753" spans="1:9" ht="17" hidden="1">
      <c r="A753" s="19" t="str">
        <f t="shared" si="19"/>
        <v>44IT01CHDN519</v>
      </c>
      <c r="D753" s="19">
        <v>4</v>
      </c>
      <c r="E753" s="19">
        <v>4</v>
      </c>
      <c r="F753" s="59" t="s">
        <v>907</v>
      </c>
      <c r="G753" s="89"/>
      <c r="H753" s="50"/>
      <c r="I753" s="19" t="s">
        <v>500</v>
      </c>
    </row>
    <row r="754" spans="1:9" ht="17">
      <c r="A754" s="19" t="str">
        <f t="shared" si="19"/>
        <v>44IT01CHDN619</v>
      </c>
      <c r="D754" s="19">
        <v>4</v>
      </c>
      <c r="E754" s="19">
        <v>4</v>
      </c>
      <c r="F754" s="59" t="s">
        <v>908</v>
      </c>
      <c r="G754" s="89"/>
      <c r="H754" s="50"/>
      <c r="I754" s="19" t="s">
        <v>500</v>
      </c>
    </row>
    <row r="755" spans="1:9" ht="17" hidden="1">
      <c r="A755" s="19" t="str">
        <f t="shared" si="19"/>
        <v>44IT01CHDN619</v>
      </c>
      <c r="D755" s="19">
        <v>4</v>
      </c>
      <c r="E755" s="19">
        <v>4</v>
      </c>
      <c r="F755" s="59" t="s">
        <v>908</v>
      </c>
      <c r="G755" s="89"/>
      <c r="H755" s="50"/>
      <c r="I755" s="19" t="s">
        <v>500</v>
      </c>
    </row>
    <row r="756" spans="1:9" ht="17" hidden="1">
      <c r="A756" s="19" t="str">
        <f t="shared" si="19"/>
        <v>44IT01CHDN619</v>
      </c>
      <c r="D756" s="19">
        <v>4</v>
      </c>
      <c r="E756" s="19">
        <v>4</v>
      </c>
      <c r="F756" s="59" t="s">
        <v>908</v>
      </c>
      <c r="G756" s="89"/>
      <c r="H756" s="50"/>
      <c r="I756" s="19" t="s">
        <v>500</v>
      </c>
    </row>
    <row r="757" spans="1:9" ht="17" hidden="1">
      <c r="A757" s="19" t="str">
        <f t="shared" si="19"/>
        <v>44IT01CHDN619</v>
      </c>
      <c r="D757" s="19">
        <v>4</v>
      </c>
      <c r="E757" s="19">
        <v>4</v>
      </c>
      <c r="F757" s="59" t="s">
        <v>908</v>
      </c>
      <c r="G757" s="89"/>
      <c r="H757" s="50"/>
      <c r="I757" s="19" t="s">
        <v>500</v>
      </c>
    </row>
    <row r="758" spans="1:9" ht="17" hidden="1">
      <c r="A758" s="19" t="str">
        <f t="shared" si="19"/>
        <v>44IT01CHDN619</v>
      </c>
      <c r="D758" s="19">
        <v>4</v>
      </c>
      <c r="E758" s="19">
        <v>4</v>
      </c>
      <c r="F758" s="59" t="s">
        <v>908</v>
      </c>
      <c r="G758" s="89"/>
      <c r="H758" s="50"/>
      <c r="I758" s="19" t="s">
        <v>500</v>
      </c>
    </row>
    <row r="759" spans="1:9" ht="17" hidden="1">
      <c r="A759" s="19" t="str">
        <f t="shared" si="19"/>
        <v>44IT01CHDN619</v>
      </c>
      <c r="D759" s="19">
        <v>4</v>
      </c>
      <c r="E759" s="19">
        <v>4</v>
      </c>
      <c r="F759" s="59" t="s">
        <v>908</v>
      </c>
      <c r="G759" s="89"/>
      <c r="H759" s="50"/>
      <c r="I759" s="19" t="s">
        <v>500</v>
      </c>
    </row>
    <row r="760" spans="1:9" ht="17">
      <c r="A760" s="19" t="str">
        <f t="shared" si="19"/>
        <v>45EN20FHDN219</v>
      </c>
      <c r="D760" s="19">
        <v>4</v>
      </c>
      <c r="E760" s="19">
        <v>5</v>
      </c>
      <c r="F760" s="59" t="s">
        <v>918</v>
      </c>
      <c r="G760" s="89"/>
      <c r="H760" s="50"/>
      <c r="I760" s="19" t="s">
        <v>648</v>
      </c>
    </row>
    <row r="761" spans="1:9" ht="17" hidden="1">
      <c r="A761" s="19" t="str">
        <f t="shared" si="19"/>
        <v>45EN20FHDN219</v>
      </c>
      <c r="D761" s="19">
        <v>4</v>
      </c>
      <c r="E761" s="19">
        <v>5</v>
      </c>
      <c r="F761" s="59" t="s">
        <v>918</v>
      </c>
      <c r="G761" s="89"/>
      <c r="H761" s="50"/>
      <c r="I761" s="19" t="s">
        <v>648</v>
      </c>
    </row>
    <row r="762" spans="1:9" ht="17" hidden="1">
      <c r="A762" s="19" t="str">
        <f t="shared" si="19"/>
        <v>45EN20FHDN219</v>
      </c>
      <c r="D762" s="19">
        <v>4</v>
      </c>
      <c r="E762" s="19">
        <v>5</v>
      </c>
      <c r="F762" s="59" t="s">
        <v>918</v>
      </c>
      <c r="G762" s="89"/>
      <c r="H762" s="50"/>
      <c r="I762" s="19" t="s">
        <v>648</v>
      </c>
    </row>
    <row r="763" spans="1:9" ht="17" hidden="1">
      <c r="A763" s="19" t="str">
        <f t="shared" si="19"/>
        <v>45EN20FHDN219</v>
      </c>
      <c r="D763" s="19">
        <v>4</v>
      </c>
      <c r="E763" s="19">
        <v>5</v>
      </c>
      <c r="F763" s="59" t="s">
        <v>918</v>
      </c>
      <c r="G763" s="89"/>
      <c r="H763" s="50"/>
      <c r="I763" s="19" t="s">
        <v>648</v>
      </c>
    </row>
    <row r="764" spans="1:9" ht="17" hidden="1">
      <c r="A764" s="19" t="str">
        <f t="shared" si="19"/>
        <v>45EN20FHDN219</v>
      </c>
      <c r="D764" s="19">
        <v>4</v>
      </c>
      <c r="E764" s="19">
        <v>5</v>
      </c>
      <c r="F764" s="59" t="s">
        <v>918</v>
      </c>
      <c r="G764" s="89"/>
      <c r="H764" s="50"/>
      <c r="I764" s="19" t="s">
        <v>648</v>
      </c>
    </row>
    <row r="765" spans="1:9" ht="17">
      <c r="A765" s="19" t="str">
        <f t="shared" si="19"/>
        <v>45EN20FHDN319</v>
      </c>
      <c r="D765" s="19">
        <v>4</v>
      </c>
      <c r="E765" s="19">
        <v>5</v>
      </c>
      <c r="F765" s="59" t="s">
        <v>919</v>
      </c>
      <c r="G765" s="89"/>
      <c r="H765" s="50"/>
      <c r="I765" s="19" t="s">
        <v>648</v>
      </c>
    </row>
    <row r="766" spans="1:9" ht="17" hidden="1">
      <c r="A766" s="19" t="str">
        <f t="shared" si="19"/>
        <v>45EN20FHDN319</v>
      </c>
      <c r="D766" s="19">
        <v>4</v>
      </c>
      <c r="E766" s="19">
        <v>5</v>
      </c>
      <c r="F766" s="59" t="s">
        <v>919</v>
      </c>
      <c r="G766" s="89"/>
      <c r="H766" s="50"/>
      <c r="I766" s="19" t="s">
        <v>648</v>
      </c>
    </row>
    <row r="767" spans="1:9" ht="17" hidden="1">
      <c r="A767" s="19" t="str">
        <f t="shared" si="19"/>
        <v>45EN20FHDN319</v>
      </c>
      <c r="D767" s="19">
        <v>4</v>
      </c>
      <c r="E767" s="19">
        <v>5</v>
      </c>
      <c r="F767" s="59" t="s">
        <v>919</v>
      </c>
      <c r="G767" s="89"/>
      <c r="H767" s="50"/>
      <c r="I767" s="19" t="s">
        <v>648</v>
      </c>
    </row>
    <row r="768" spans="1:9" ht="17" hidden="1">
      <c r="A768" s="19" t="str">
        <f t="shared" si="19"/>
        <v>45EN20FHDN319</v>
      </c>
      <c r="D768" s="19">
        <v>4</v>
      </c>
      <c r="E768" s="19">
        <v>5</v>
      </c>
      <c r="F768" s="59" t="s">
        <v>919</v>
      </c>
      <c r="G768" s="89"/>
      <c r="H768" s="50"/>
      <c r="I768" s="19" t="s">
        <v>648</v>
      </c>
    </row>
    <row r="769" spans="1:9" ht="17" hidden="1">
      <c r="A769" s="19" t="str">
        <f t="shared" si="19"/>
        <v>45EN20FHDN319</v>
      </c>
      <c r="D769" s="19">
        <v>4</v>
      </c>
      <c r="E769" s="19">
        <v>5</v>
      </c>
      <c r="F769" s="59" t="s">
        <v>919</v>
      </c>
      <c r="G769" s="89"/>
      <c r="H769" s="50"/>
      <c r="I769" s="19" t="s">
        <v>648</v>
      </c>
    </row>
    <row r="770" spans="1:9" ht="17" hidden="1">
      <c r="A770" s="19" t="str">
        <f t="shared" si="19"/>
        <v>45EN20FHDN319</v>
      </c>
      <c r="D770" s="19">
        <v>4</v>
      </c>
      <c r="E770" s="19">
        <v>5</v>
      </c>
      <c r="F770" s="59" t="s">
        <v>919</v>
      </c>
      <c r="G770" s="89"/>
      <c r="H770" s="50"/>
      <c r="I770" s="19" t="s">
        <v>648</v>
      </c>
    </row>
    <row r="771" spans="1:9" ht="17" hidden="1">
      <c r="A771" s="19" t="str">
        <f t="shared" si="19"/>
        <v>45EN20FHDN319</v>
      </c>
      <c r="D771" s="19">
        <v>4</v>
      </c>
      <c r="E771" s="19">
        <v>5</v>
      </c>
      <c r="F771" s="59" t="s">
        <v>919</v>
      </c>
      <c r="G771" s="89"/>
      <c r="H771" s="50"/>
      <c r="I771" s="19" t="s">
        <v>648</v>
      </c>
    </row>
    <row r="772" spans="1:9" ht="17" hidden="1">
      <c r="A772" s="19" t="str">
        <f t="shared" ref="A772:A835" si="20">B772&amp;C772&amp;D772&amp;E772&amp;I772&amp;F772</f>
        <v>45EN20FHDN319</v>
      </c>
      <c r="D772" s="19">
        <v>4</v>
      </c>
      <c r="E772" s="19">
        <v>5</v>
      </c>
      <c r="F772" s="59" t="s">
        <v>919</v>
      </c>
      <c r="G772" s="89"/>
      <c r="H772" s="50"/>
      <c r="I772" s="19" t="s">
        <v>648</v>
      </c>
    </row>
    <row r="773" spans="1:9" ht="17" hidden="1">
      <c r="A773" s="19" t="str">
        <f t="shared" si="20"/>
        <v>45EN20FHDN319</v>
      </c>
      <c r="D773" s="19">
        <v>4</v>
      </c>
      <c r="E773" s="19">
        <v>5</v>
      </c>
      <c r="F773" s="59" t="s">
        <v>919</v>
      </c>
      <c r="G773" s="89"/>
      <c r="H773" s="50"/>
      <c r="I773" s="19" t="s">
        <v>648</v>
      </c>
    </row>
    <row r="774" spans="1:9" ht="17" hidden="1">
      <c r="A774" s="19" t="str">
        <f t="shared" si="20"/>
        <v>45EN20FHDN319</v>
      </c>
      <c r="D774" s="19">
        <v>4</v>
      </c>
      <c r="E774" s="19">
        <v>5</v>
      </c>
      <c r="F774" s="59" t="s">
        <v>919</v>
      </c>
      <c r="G774" s="89"/>
      <c r="H774" s="50"/>
      <c r="I774" s="19" t="s">
        <v>648</v>
      </c>
    </row>
    <row r="775" spans="1:9" ht="17" hidden="1">
      <c r="A775" s="19" t="str">
        <f t="shared" si="20"/>
        <v>45EN20FHDN319</v>
      </c>
      <c r="D775" s="19">
        <v>4</v>
      </c>
      <c r="E775" s="19">
        <v>5</v>
      </c>
      <c r="F775" s="59" t="s">
        <v>919</v>
      </c>
      <c r="G775" s="89"/>
      <c r="H775" s="50"/>
      <c r="I775" s="19" t="s">
        <v>648</v>
      </c>
    </row>
    <row r="776" spans="1:9" ht="17" hidden="1">
      <c r="A776" s="19" t="str">
        <f t="shared" si="20"/>
        <v>45EN20FHDN319</v>
      </c>
      <c r="D776" s="19">
        <v>4</v>
      </c>
      <c r="E776" s="19">
        <v>5</v>
      </c>
      <c r="F776" s="59" t="s">
        <v>919</v>
      </c>
      <c r="G776" s="89"/>
      <c r="H776" s="50"/>
      <c r="I776" s="19" t="s">
        <v>648</v>
      </c>
    </row>
    <row r="777" spans="1:9" ht="17" hidden="1">
      <c r="A777" s="19" t="str">
        <f t="shared" si="20"/>
        <v>45EN20FHDN319</v>
      </c>
      <c r="D777" s="19">
        <v>4</v>
      </c>
      <c r="E777" s="19">
        <v>5</v>
      </c>
      <c r="F777" s="59" t="s">
        <v>919</v>
      </c>
      <c r="G777" s="89"/>
      <c r="H777" s="50"/>
      <c r="I777" s="19" t="s">
        <v>648</v>
      </c>
    </row>
    <row r="778" spans="1:9" ht="17" hidden="1">
      <c r="A778" s="19" t="str">
        <f t="shared" si="20"/>
        <v>45EN20FHDN319</v>
      </c>
      <c r="D778" s="19">
        <v>4</v>
      </c>
      <c r="E778" s="19">
        <v>5</v>
      </c>
      <c r="F778" s="59" t="s">
        <v>919</v>
      </c>
      <c r="G778" s="89"/>
      <c r="H778" s="50"/>
      <c r="I778" s="19" t="s">
        <v>648</v>
      </c>
    </row>
    <row r="779" spans="1:9" ht="17" hidden="1">
      <c r="A779" s="19" t="str">
        <f t="shared" si="20"/>
        <v>45EN20FHDN319</v>
      </c>
      <c r="D779" s="19">
        <v>4</v>
      </c>
      <c r="E779" s="19">
        <v>5</v>
      </c>
      <c r="F779" s="59" t="s">
        <v>919</v>
      </c>
      <c r="G779" s="89"/>
      <c r="H779" s="50"/>
      <c r="I779" s="19" t="s">
        <v>648</v>
      </c>
    </row>
    <row r="780" spans="1:9" ht="17" hidden="1">
      <c r="A780" s="19" t="str">
        <f t="shared" si="20"/>
        <v>45EN20FHDN319</v>
      </c>
      <c r="D780" s="19">
        <v>4</v>
      </c>
      <c r="E780" s="19">
        <v>5</v>
      </c>
      <c r="F780" s="59" t="s">
        <v>919</v>
      </c>
      <c r="G780" s="89"/>
      <c r="H780" s="50"/>
      <c r="I780" s="19" t="s">
        <v>648</v>
      </c>
    </row>
    <row r="781" spans="1:9" ht="17" hidden="1">
      <c r="A781" s="19" t="str">
        <f t="shared" si="20"/>
        <v>45EN20FHDN319</v>
      </c>
      <c r="D781" s="19">
        <v>4</v>
      </c>
      <c r="E781" s="19">
        <v>5</v>
      </c>
      <c r="F781" s="59" t="s">
        <v>919</v>
      </c>
      <c r="G781" s="89"/>
      <c r="H781" s="50"/>
      <c r="I781" s="19" t="s">
        <v>648</v>
      </c>
    </row>
    <row r="782" spans="1:9" ht="17" hidden="1">
      <c r="A782" s="19" t="str">
        <f t="shared" si="20"/>
        <v>45EN20FHDN319</v>
      </c>
      <c r="D782" s="19">
        <v>4</v>
      </c>
      <c r="E782" s="19">
        <v>5</v>
      </c>
      <c r="F782" s="59" t="s">
        <v>919</v>
      </c>
      <c r="G782" s="89"/>
      <c r="H782" s="50"/>
      <c r="I782" s="19" t="s">
        <v>648</v>
      </c>
    </row>
    <row r="783" spans="1:9" ht="17" hidden="1">
      <c r="A783" s="19" t="str">
        <f t="shared" si="20"/>
        <v>45EN20FHDN319</v>
      </c>
      <c r="D783" s="19">
        <v>4</v>
      </c>
      <c r="E783" s="19">
        <v>5</v>
      </c>
      <c r="F783" s="59" t="s">
        <v>919</v>
      </c>
      <c r="G783" s="89"/>
      <c r="H783" s="50"/>
      <c r="I783" s="19" t="s">
        <v>648</v>
      </c>
    </row>
    <row r="784" spans="1:9" ht="17" hidden="1">
      <c r="A784" s="19" t="str">
        <f t="shared" si="20"/>
        <v>45EN20FHDN319</v>
      </c>
      <c r="D784" s="19">
        <v>4</v>
      </c>
      <c r="E784" s="19">
        <v>5</v>
      </c>
      <c r="F784" s="59" t="s">
        <v>919</v>
      </c>
      <c r="G784" s="89"/>
      <c r="H784" s="50"/>
      <c r="I784" s="19" t="s">
        <v>648</v>
      </c>
    </row>
    <row r="785" spans="1:9" ht="17" hidden="1">
      <c r="A785" s="19" t="str">
        <f t="shared" si="20"/>
        <v>45EN20FHDN319</v>
      </c>
      <c r="D785" s="19">
        <v>4</v>
      </c>
      <c r="E785" s="19">
        <v>5</v>
      </c>
      <c r="F785" s="59" t="s">
        <v>919</v>
      </c>
      <c r="G785" s="89"/>
      <c r="H785" s="50"/>
      <c r="I785" s="19" t="s">
        <v>648</v>
      </c>
    </row>
    <row r="786" spans="1:9" ht="17" hidden="1">
      <c r="A786" s="19" t="str">
        <f t="shared" si="20"/>
        <v>45EN20FHDN319</v>
      </c>
      <c r="D786" s="19">
        <v>4</v>
      </c>
      <c r="E786" s="19">
        <v>5</v>
      </c>
      <c r="F786" s="59" t="s">
        <v>919</v>
      </c>
      <c r="G786" s="89"/>
      <c r="H786" s="50"/>
      <c r="I786" s="19" t="s">
        <v>648</v>
      </c>
    </row>
    <row r="787" spans="1:9" ht="17" hidden="1">
      <c r="A787" s="19" t="str">
        <f t="shared" si="20"/>
        <v>45EN20FHDN319</v>
      </c>
      <c r="D787" s="19">
        <v>4</v>
      </c>
      <c r="E787" s="19">
        <v>5</v>
      </c>
      <c r="F787" s="59" t="s">
        <v>919</v>
      </c>
      <c r="G787" s="89"/>
      <c r="H787" s="50"/>
      <c r="I787" s="19" t="s">
        <v>648</v>
      </c>
    </row>
    <row r="788" spans="1:9" ht="17" hidden="1">
      <c r="A788" s="19" t="str">
        <f t="shared" si="20"/>
        <v>45EN20FHDN319</v>
      </c>
      <c r="D788" s="19">
        <v>4</v>
      </c>
      <c r="E788" s="19">
        <v>5</v>
      </c>
      <c r="F788" s="59" t="s">
        <v>919</v>
      </c>
      <c r="G788" s="89"/>
      <c r="H788" s="50"/>
      <c r="I788" s="19" t="s">
        <v>648</v>
      </c>
    </row>
    <row r="789" spans="1:9" ht="17" hidden="1">
      <c r="A789" s="19" t="str">
        <f t="shared" si="20"/>
        <v>45EN20FHDN319</v>
      </c>
      <c r="D789" s="19">
        <v>4</v>
      </c>
      <c r="E789" s="19">
        <v>5</v>
      </c>
      <c r="F789" s="59" t="s">
        <v>919</v>
      </c>
      <c r="G789" s="89"/>
      <c r="H789" s="50"/>
      <c r="I789" s="19" t="s">
        <v>648</v>
      </c>
    </row>
    <row r="790" spans="1:9" ht="17" hidden="1">
      <c r="A790" s="19" t="str">
        <f t="shared" si="20"/>
        <v>45EN20FHDN319</v>
      </c>
      <c r="D790" s="19">
        <v>4</v>
      </c>
      <c r="E790" s="19">
        <v>5</v>
      </c>
      <c r="F790" s="59" t="s">
        <v>919</v>
      </c>
      <c r="G790" s="89"/>
      <c r="H790" s="50"/>
      <c r="I790" s="19" t="s">
        <v>648</v>
      </c>
    </row>
    <row r="791" spans="1:9" ht="17">
      <c r="A791" s="19" t="str">
        <f t="shared" si="20"/>
        <v>45EN20FHDN419</v>
      </c>
      <c r="D791" s="19">
        <v>4</v>
      </c>
      <c r="E791" s="19">
        <v>5</v>
      </c>
      <c r="F791" s="59" t="s">
        <v>920</v>
      </c>
      <c r="G791" s="89"/>
      <c r="H791" s="50"/>
      <c r="I791" s="19" t="s">
        <v>648</v>
      </c>
    </row>
    <row r="792" spans="1:9" ht="17" hidden="1">
      <c r="A792" s="19" t="str">
        <f t="shared" si="20"/>
        <v>45EN20FHDN419</v>
      </c>
      <c r="D792" s="19">
        <v>4</v>
      </c>
      <c r="E792" s="19">
        <v>5</v>
      </c>
      <c r="F792" s="59" t="s">
        <v>920</v>
      </c>
      <c r="G792" s="89"/>
      <c r="H792" s="50"/>
      <c r="I792" s="19" t="s">
        <v>648</v>
      </c>
    </row>
    <row r="793" spans="1:9" ht="17" hidden="1">
      <c r="A793" s="19" t="str">
        <f t="shared" si="20"/>
        <v>45EN20FHDN419</v>
      </c>
      <c r="D793" s="19">
        <v>4</v>
      </c>
      <c r="E793" s="19">
        <v>5</v>
      </c>
      <c r="F793" s="59" t="s">
        <v>920</v>
      </c>
      <c r="G793" s="89"/>
      <c r="H793" s="50"/>
      <c r="I793" s="19" t="s">
        <v>648</v>
      </c>
    </row>
    <row r="794" spans="1:9" ht="17" hidden="1">
      <c r="A794" s="19" t="str">
        <f t="shared" si="20"/>
        <v>45EN20FHDN419</v>
      </c>
      <c r="D794" s="19">
        <v>4</v>
      </c>
      <c r="E794" s="19">
        <v>5</v>
      </c>
      <c r="F794" s="59" t="s">
        <v>920</v>
      </c>
      <c r="G794" s="89"/>
      <c r="H794" s="50"/>
      <c r="I794" s="19" t="s">
        <v>648</v>
      </c>
    </row>
    <row r="795" spans="1:9" ht="17" hidden="1">
      <c r="A795" s="19" t="str">
        <f t="shared" si="20"/>
        <v>45EN20FHDN419</v>
      </c>
      <c r="D795" s="19">
        <v>4</v>
      </c>
      <c r="E795" s="19">
        <v>5</v>
      </c>
      <c r="F795" s="59" t="s">
        <v>920</v>
      </c>
      <c r="G795" s="89"/>
      <c r="H795" s="50"/>
      <c r="I795" s="19" t="s">
        <v>648</v>
      </c>
    </row>
    <row r="796" spans="1:9" ht="17">
      <c r="A796" s="19" t="str">
        <f t="shared" si="20"/>
        <v>46EN20FHDN419</v>
      </c>
      <c r="D796" s="19">
        <v>4</v>
      </c>
      <c r="E796" s="19">
        <v>6</v>
      </c>
      <c r="F796" s="59" t="s">
        <v>920</v>
      </c>
      <c r="G796" s="89"/>
      <c r="H796" s="50"/>
      <c r="I796" s="19" t="s">
        <v>648</v>
      </c>
    </row>
    <row r="797" spans="1:9" ht="17" hidden="1">
      <c r="A797" s="19" t="str">
        <f t="shared" si="20"/>
        <v>46EN20FHDN419</v>
      </c>
      <c r="D797" s="19">
        <v>4</v>
      </c>
      <c r="E797" s="19">
        <v>6</v>
      </c>
      <c r="F797" s="59" t="s">
        <v>920</v>
      </c>
      <c r="G797" s="89"/>
      <c r="H797" s="50"/>
      <c r="I797" s="19" t="s">
        <v>648</v>
      </c>
    </row>
    <row r="798" spans="1:9" ht="17" hidden="1">
      <c r="A798" s="19" t="str">
        <f t="shared" si="20"/>
        <v>46EN20FHDN419</v>
      </c>
      <c r="D798" s="19">
        <v>4</v>
      </c>
      <c r="E798" s="19">
        <v>6</v>
      </c>
      <c r="F798" s="59" t="s">
        <v>920</v>
      </c>
      <c r="G798" s="89"/>
      <c r="H798" s="50"/>
      <c r="I798" s="19" t="s">
        <v>648</v>
      </c>
    </row>
    <row r="799" spans="1:9" ht="17" hidden="1">
      <c r="A799" s="19" t="str">
        <f t="shared" si="20"/>
        <v>46EN20FHDN419</v>
      </c>
      <c r="D799" s="19">
        <v>4</v>
      </c>
      <c r="E799" s="19">
        <v>6</v>
      </c>
      <c r="F799" s="59" t="s">
        <v>920</v>
      </c>
      <c r="G799" s="89"/>
      <c r="H799" s="50"/>
      <c r="I799" s="19" t="s">
        <v>648</v>
      </c>
    </row>
    <row r="800" spans="1:9" ht="17" hidden="1">
      <c r="A800" s="19" t="str">
        <f t="shared" si="20"/>
        <v>46EN20FHDN419</v>
      </c>
      <c r="D800" s="19">
        <v>4</v>
      </c>
      <c r="E800" s="19">
        <v>6</v>
      </c>
      <c r="F800" s="59" t="s">
        <v>920</v>
      </c>
      <c r="G800" s="89"/>
      <c r="H800" s="50"/>
      <c r="I800" s="19" t="s">
        <v>648</v>
      </c>
    </row>
    <row r="801" spans="1:9" ht="17" hidden="1">
      <c r="A801" s="19" t="str">
        <f t="shared" si="20"/>
        <v>46EN20FHDN419</v>
      </c>
      <c r="D801" s="19">
        <v>4</v>
      </c>
      <c r="E801" s="19">
        <v>6</v>
      </c>
      <c r="F801" s="59" t="s">
        <v>920</v>
      </c>
      <c r="G801" s="89"/>
      <c r="H801" s="50"/>
      <c r="I801" s="19" t="s">
        <v>648</v>
      </c>
    </row>
    <row r="802" spans="1:9" ht="17" hidden="1">
      <c r="A802" s="19" t="str">
        <f t="shared" si="20"/>
        <v>46EN20FHDN419</v>
      </c>
      <c r="D802" s="19">
        <v>4</v>
      </c>
      <c r="E802" s="19">
        <v>6</v>
      </c>
      <c r="F802" s="59" t="s">
        <v>920</v>
      </c>
      <c r="G802" s="89"/>
      <c r="H802" s="50"/>
      <c r="I802" s="19" t="s">
        <v>648</v>
      </c>
    </row>
    <row r="803" spans="1:9" ht="17" hidden="1">
      <c r="A803" s="19" t="str">
        <f t="shared" si="20"/>
        <v>46EN20FHDN419</v>
      </c>
      <c r="D803" s="19">
        <v>4</v>
      </c>
      <c r="E803" s="19">
        <v>6</v>
      </c>
      <c r="F803" s="59" t="s">
        <v>920</v>
      </c>
      <c r="G803" s="89"/>
      <c r="H803" s="50"/>
      <c r="I803" s="19" t="s">
        <v>648</v>
      </c>
    </row>
    <row r="804" spans="1:9" ht="17">
      <c r="A804" s="19" t="str">
        <f t="shared" si="20"/>
        <v>46EN20FHDN519</v>
      </c>
      <c r="D804" s="19">
        <v>4</v>
      </c>
      <c r="E804" s="19">
        <v>6</v>
      </c>
      <c r="F804" s="59" t="s">
        <v>921</v>
      </c>
      <c r="G804" s="89"/>
      <c r="H804" s="50"/>
      <c r="I804" s="19" t="s">
        <v>648</v>
      </c>
    </row>
    <row r="805" spans="1:9" ht="17" hidden="1">
      <c r="A805" s="19" t="str">
        <f t="shared" si="20"/>
        <v>46EN20FHDN519</v>
      </c>
      <c r="D805" s="19">
        <v>4</v>
      </c>
      <c r="E805" s="19">
        <v>6</v>
      </c>
      <c r="F805" s="59" t="s">
        <v>921</v>
      </c>
      <c r="G805" s="89"/>
      <c r="H805" s="50"/>
      <c r="I805" s="19" t="s">
        <v>648</v>
      </c>
    </row>
    <row r="806" spans="1:9" ht="17" hidden="1">
      <c r="A806" s="19" t="str">
        <f t="shared" si="20"/>
        <v>46EN20FHDN519</v>
      </c>
      <c r="D806" s="19">
        <v>4</v>
      </c>
      <c r="E806" s="19">
        <v>6</v>
      </c>
      <c r="F806" s="59" t="s">
        <v>921</v>
      </c>
      <c r="G806" s="89"/>
      <c r="H806" s="50"/>
      <c r="I806" s="19" t="s">
        <v>648</v>
      </c>
    </row>
    <row r="807" spans="1:9" ht="17" hidden="1">
      <c r="A807" s="19" t="str">
        <f t="shared" si="20"/>
        <v>46EN20FHDN519</v>
      </c>
      <c r="D807" s="19">
        <v>4</v>
      </c>
      <c r="E807" s="19">
        <v>6</v>
      </c>
      <c r="F807" s="59" t="s">
        <v>921</v>
      </c>
      <c r="G807" s="89"/>
      <c r="H807" s="50"/>
      <c r="I807" s="19" t="s">
        <v>648</v>
      </c>
    </row>
    <row r="808" spans="1:9" ht="17" hidden="1">
      <c r="A808" s="19" t="str">
        <f t="shared" si="20"/>
        <v>46EN20FHDN519</v>
      </c>
      <c r="D808" s="19">
        <v>4</v>
      </c>
      <c r="E808" s="19">
        <v>6</v>
      </c>
      <c r="F808" s="59" t="s">
        <v>921</v>
      </c>
      <c r="G808" s="89"/>
      <c r="H808" s="50"/>
      <c r="I808" s="19" t="s">
        <v>648</v>
      </c>
    </row>
    <row r="809" spans="1:9" ht="17" hidden="1">
      <c r="A809" s="19" t="str">
        <f t="shared" si="20"/>
        <v>46EN20FHDN519</v>
      </c>
      <c r="D809" s="19">
        <v>4</v>
      </c>
      <c r="E809" s="19">
        <v>6</v>
      </c>
      <c r="F809" s="59" t="s">
        <v>921</v>
      </c>
      <c r="G809" s="89"/>
      <c r="H809" s="50"/>
      <c r="I809" s="19" t="s">
        <v>648</v>
      </c>
    </row>
    <row r="810" spans="1:9" ht="17" hidden="1">
      <c r="A810" s="19" t="str">
        <f t="shared" si="20"/>
        <v>46EN20FHDN519</v>
      </c>
      <c r="D810" s="19">
        <v>4</v>
      </c>
      <c r="E810" s="19">
        <v>6</v>
      </c>
      <c r="F810" s="59" t="s">
        <v>921</v>
      </c>
      <c r="G810" s="89"/>
      <c r="H810" s="50"/>
      <c r="I810" s="19" t="s">
        <v>648</v>
      </c>
    </row>
    <row r="811" spans="1:9" ht="17" hidden="1">
      <c r="A811" s="19" t="str">
        <f t="shared" si="20"/>
        <v>46EN20FHDN519</v>
      </c>
      <c r="D811" s="19">
        <v>4</v>
      </c>
      <c r="E811" s="19">
        <v>6</v>
      </c>
      <c r="F811" s="59" t="s">
        <v>921</v>
      </c>
      <c r="G811" s="89"/>
      <c r="H811" s="50"/>
      <c r="I811" s="19" t="s">
        <v>648</v>
      </c>
    </row>
    <row r="812" spans="1:9" ht="17" hidden="1">
      <c r="A812" s="19" t="str">
        <f t="shared" si="20"/>
        <v>46EN20FHDN519</v>
      </c>
      <c r="D812" s="19">
        <v>4</v>
      </c>
      <c r="E812" s="19">
        <v>6</v>
      </c>
      <c r="F812" s="59" t="s">
        <v>921</v>
      </c>
      <c r="G812" s="89"/>
      <c r="H812" s="50"/>
      <c r="I812" s="19" t="s">
        <v>648</v>
      </c>
    </row>
    <row r="813" spans="1:9" ht="17" hidden="1">
      <c r="A813" s="19" t="str">
        <f t="shared" si="20"/>
        <v>46EN20FHDN519</v>
      </c>
      <c r="D813" s="19">
        <v>4</v>
      </c>
      <c r="E813" s="19">
        <v>6</v>
      </c>
      <c r="F813" s="59" t="s">
        <v>921</v>
      </c>
      <c r="G813" s="89"/>
      <c r="H813" s="50"/>
      <c r="I813" s="19" t="s">
        <v>648</v>
      </c>
    </row>
    <row r="814" spans="1:9" ht="17" hidden="1">
      <c r="A814" s="19" t="str">
        <f t="shared" si="20"/>
        <v>46EN20FHDN519</v>
      </c>
      <c r="D814" s="19">
        <v>4</v>
      </c>
      <c r="E814" s="19">
        <v>6</v>
      </c>
      <c r="F814" s="59" t="s">
        <v>921</v>
      </c>
      <c r="G814" s="89"/>
      <c r="H814" s="50"/>
      <c r="I814" s="19" t="s">
        <v>648</v>
      </c>
    </row>
    <row r="815" spans="1:9" ht="17" hidden="1">
      <c r="A815" s="19" t="str">
        <f t="shared" si="20"/>
        <v>46EN20FHDN519</v>
      </c>
      <c r="D815" s="19">
        <v>4</v>
      </c>
      <c r="E815" s="19">
        <v>6</v>
      </c>
      <c r="F815" s="59" t="s">
        <v>921</v>
      </c>
      <c r="G815" s="89"/>
      <c r="H815" s="50"/>
      <c r="I815" s="19" t="s">
        <v>648</v>
      </c>
    </row>
    <row r="816" spans="1:9" ht="17" hidden="1">
      <c r="A816" s="19" t="str">
        <f t="shared" si="20"/>
        <v>46EN20FHDN519</v>
      </c>
      <c r="D816" s="19">
        <v>4</v>
      </c>
      <c r="E816" s="19">
        <v>6</v>
      </c>
      <c r="F816" s="59" t="s">
        <v>921</v>
      </c>
      <c r="G816" s="89"/>
      <c r="H816" s="50"/>
      <c r="I816" s="19" t="s">
        <v>648</v>
      </c>
    </row>
    <row r="817" spans="1:9" ht="17" hidden="1">
      <c r="A817" s="19" t="str">
        <f t="shared" si="20"/>
        <v>46EN20FHDN519</v>
      </c>
      <c r="D817" s="19">
        <v>4</v>
      </c>
      <c r="E817" s="19">
        <v>6</v>
      </c>
      <c r="F817" s="59" t="s">
        <v>921</v>
      </c>
      <c r="G817" s="89"/>
      <c r="H817" s="50"/>
      <c r="I817" s="19" t="s">
        <v>648</v>
      </c>
    </row>
    <row r="818" spans="1:9" ht="17" hidden="1">
      <c r="A818" s="19" t="str">
        <f t="shared" si="20"/>
        <v>46EN20FHDN519</v>
      </c>
      <c r="D818" s="19">
        <v>4</v>
      </c>
      <c r="E818" s="19">
        <v>6</v>
      </c>
      <c r="F818" s="59" t="s">
        <v>921</v>
      </c>
      <c r="G818" s="89"/>
      <c r="H818" s="50"/>
      <c r="I818" s="19" t="s">
        <v>648</v>
      </c>
    </row>
    <row r="819" spans="1:9" ht="17" hidden="1">
      <c r="A819" s="19" t="str">
        <f t="shared" si="20"/>
        <v>46EN20FHDN519</v>
      </c>
      <c r="D819" s="19">
        <v>4</v>
      </c>
      <c r="E819" s="19">
        <v>6</v>
      </c>
      <c r="F819" s="59" t="s">
        <v>921</v>
      </c>
      <c r="G819" s="89"/>
      <c r="H819" s="50"/>
      <c r="I819" s="19" t="s">
        <v>648</v>
      </c>
    </row>
    <row r="820" spans="1:9" ht="17" hidden="1">
      <c r="A820" s="19" t="str">
        <f t="shared" si="20"/>
        <v>46EN20FHDN519</v>
      </c>
      <c r="D820" s="19">
        <v>4</v>
      </c>
      <c r="E820" s="19">
        <v>6</v>
      </c>
      <c r="F820" s="59" t="s">
        <v>921</v>
      </c>
      <c r="G820" s="89"/>
      <c r="H820" s="50"/>
      <c r="I820" s="19" t="s">
        <v>648</v>
      </c>
    </row>
    <row r="821" spans="1:9" ht="17" hidden="1">
      <c r="A821" s="19" t="str">
        <f t="shared" si="20"/>
        <v>46EN20FHDN519</v>
      </c>
      <c r="D821" s="19">
        <v>4</v>
      </c>
      <c r="E821" s="19">
        <v>6</v>
      </c>
      <c r="F821" s="59" t="s">
        <v>921</v>
      </c>
      <c r="G821" s="89"/>
      <c r="H821" s="50"/>
      <c r="I821" s="19" t="s">
        <v>648</v>
      </c>
    </row>
    <row r="822" spans="1:9" ht="17" hidden="1">
      <c r="A822" s="19" t="str">
        <f t="shared" si="20"/>
        <v>46EN20FHDN519</v>
      </c>
      <c r="D822" s="19">
        <v>4</v>
      </c>
      <c r="E822" s="19">
        <v>6</v>
      </c>
      <c r="F822" s="59" t="s">
        <v>921</v>
      </c>
      <c r="G822" s="89"/>
      <c r="H822" s="50"/>
      <c r="I822" s="19" t="s">
        <v>648</v>
      </c>
    </row>
    <row r="823" spans="1:9" ht="17" hidden="1">
      <c r="A823" s="19" t="str">
        <f t="shared" si="20"/>
        <v>46EN20FHDN519</v>
      </c>
      <c r="D823" s="19">
        <v>4</v>
      </c>
      <c r="E823" s="19">
        <v>6</v>
      </c>
      <c r="F823" s="59" t="s">
        <v>921</v>
      </c>
      <c r="G823" s="89"/>
      <c r="H823" s="50"/>
      <c r="I823" s="19" t="s">
        <v>648</v>
      </c>
    </row>
    <row r="824" spans="1:9" ht="17" hidden="1">
      <c r="A824" s="19" t="str">
        <f t="shared" si="20"/>
        <v>46EN20FHDN519</v>
      </c>
      <c r="D824" s="19">
        <v>4</v>
      </c>
      <c r="E824" s="19">
        <v>6</v>
      </c>
      <c r="F824" s="59" t="s">
        <v>921</v>
      </c>
      <c r="G824" s="89"/>
      <c r="H824" s="50"/>
      <c r="I824" s="19" t="s">
        <v>648</v>
      </c>
    </row>
    <row r="825" spans="1:9" ht="17" hidden="1">
      <c r="A825" s="19" t="str">
        <f t="shared" si="20"/>
        <v>46EN20FHDN519</v>
      </c>
      <c r="D825" s="19">
        <v>4</v>
      </c>
      <c r="E825" s="19">
        <v>6</v>
      </c>
      <c r="F825" s="59" t="s">
        <v>921</v>
      </c>
      <c r="G825" s="89"/>
      <c r="H825" s="50"/>
      <c r="I825" s="19" t="s">
        <v>648</v>
      </c>
    </row>
    <row r="826" spans="1:9" ht="17" hidden="1">
      <c r="A826" s="19" t="str">
        <f t="shared" si="20"/>
        <v>46EN20FHDN519</v>
      </c>
      <c r="D826" s="19">
        <v>4</v>
      </c>
      <c r="E826" s="19">
        <v>6</v>
      </c>
      <c r="F826" s="59" t="s">
        <v>921</v>
      </c>
      <c r="G826" s="89"/>
      <c r="H826" s="50"/>
      <c r="I826" s="19" t="s">
        <v>648</v>
      </c>
    </row>
    <row r="827" spans="1:9" ht="17" hidden="1">
      <c r="A827" s="19" t="str">
        <f t="shared" si="20"/>
        <v>46EN20FHDN519</v>
      </c>
      <c r="D827" s="19">
        <v>4</v>
      </c>
      <c r="E827" s="19">
        <v>6</v>
      </c>
      <c r="F827" s="59" t="s">
        <v>921</v>
      </c>
      <c r="G827" s="89"/>
      <c r="H827" s="50"/>
      <c r="I827" s="19" t="s">
        <v>648</v>
      </c>
    </row>
    <row r="828" spans="1:9" ht="17" hidden="1">
      <c r="A828" s="19" t="str">
        <f t="shared" si="20"/>
        <v>46EN20FHDN519</v>
      </c>
      <c r="D828" s="19">
        <v>4</v>
      </c>
      <c r="E828" s="19">
        <v>6</v>
      </c>
      <c r="F828" s="59" t="s">
        <v>921</v>
      </c>
      <c r="G828" s="89"/>
      <c r="H828" s="50"/>
      <c r="I828" s="19" t="s">
        <v>648</v>
      </c>
    </row>
    <row r="829" spans="1:9" ht="17" hidden="1">
      <c r="A829" s="19" t="str">
        <f t="shared" si="20"/>
        <v>46EN20FHDN519</v>
      </c>
      <c r="D829" s="19">
        <v>4</v>
      </c>
      <c r="E829" s="19">
        <v>6</v>
      </c>
      <c r="F829" s="59" t="s">
        <v>921</v>
      </c>
      <c r="G829" s="89"/>
      <c r="H829" s="50"/>
      <c r="I829" s="19" t="s">
        <v>648</v>
      </c>
    </row>
    <row r="830" spans="1:9" ht="17" hidden="1">
      <c r="A830" s="19" t="str">
        <f t="shared" si="20"/>
        <v>46EN20FHDN519</v>
      </c>
      <c r="D830" s="19">
        <v>4</v>
      </c>
      <c r="E830" s="19">
        <v>6</v>
      </c>
      <c r="F830" s="59" t="s">
        <v>921</v>
      </c>
      <c r="G830" s="89"/>
      <c r="H830" s="50"/>
      <c r="I830" s="19" t="s">
        <v>648</v>
      </c>
    </row>
    <row r="831" spans="1:9" ht="17">
      <c r="A831" s="19" t="str">
        <f t="shared" si="20"/>
        <v>46EN20FHDN619</v>
      </c>
      <c r="D831" s="19">
        <v>4</v>
      </c>
      <c r="E831" s="19">
        <v>6</v>
      </c>
      <c r="F831" s="59" t="s">
        <v>922</v>
      </c>
      <c r="G831" s="89"/>
      <c r="H831" s="50"/>
      <c r="I831" s="19" t="s">
        <v>648</v>
      </c>
    </row>
    <row r="832" spans="1:9" ht="17" hidden="1">
      <c r="A832" s="19" t="str">
        <f t="shared" si="20"/>
        <v>46EN20FHDN619</v>
      </c>
      <c r="D832" s="19">
        <v>4</v>
      </c>
      <c r="E832" s="19">
        <v>6</v>
      </c>
      <c r="F832" s="59" t="s">
        <v>922</v>
      </c>
      <c r="G832" s="89"/>
      <c r="H832" s="50"/>
      <c r="I832" s="19" t="s">
        <v>648</v>
      </c>
    </row>
    <row r="833" spans="1:9" ht="17" hidden="1">
      <c r="A833" s="19" t="str">
        <f t="shared" si="20"/>
        <v>46EN20FHDN619</v>
      </c>
      <c r="D833" s="19">
        <v>4</v>
      </c>
      <c r="E833" s="19">
        <v>6</v>
      </c>
      <c r="F833" s="59" t="s">
        <v>922</v>
      </c>
      <c r="G833" s="89"/>
      <c r="H833" s="50"/>
      <c r="I833" s="19" t="s">
        <v>648</v>
      </c>
    </row>
    <row r="834" spans="1:9" ht="17" hidden="1">
      <c r="A834" s="19" t="str">
        <f t="shared" si="20"/>
        <v>46EN20FHDN619</v>
      </c>
      <c r="D834" s="19">
        <v>4</v>
      </c>
      <c r="E834" s="19">
        <v>6</v>
      </c>
      <c r="F834" s="59" t="s">
        <v>922</v>
      </c>
      <c r="G834" s="89"/>
      <c r="H834" s="50"/>
      <c r="I834" s="19" t="s">
        <v>648</v>
      </c>
    </row>
    <row r="835" spans="1:9" ht="17" hidden="1">
      <c r="A835" s="19" t="str">
        <f t="shared" si="20"/>
        <v>46EN20FHDN619</v>
      </c>
      <c r="D835" s="19">
        <v>4</v>
      </c>
      <c r="E835" s="19">
        <v>6</v>
      </c>
      <c r="F835" s="59" t="s">
        <v>922</v>
      </c>
      <c r="G835" s="89"/>
      <c r="H835" s="50"/>
      <c r="I835" s="19" t="s">
        <v>648</v>
      </c>
    </row>
    <row r="836" spans="1:9" ht="17">
      <c r="A836" s="19" t="str">
        <f t="shared" ref="A836:A899" si="21">B836&amp;C836&amp;D836&amp;E836&amp;I836&amp;F836</f>
        <v>51EG08DHDN219</v>
      </c>
      <c r="D836" s="19">
        <v>5</v>
      </c>
      <c r="E836" s="19">
        <v>1</v>
      </c>
      <c r="F836" s="59" t="s">
        <v>909</v>
      </c>
      <c r="G836" s="89"/>
      <c r="H836" s="50"/>
      <c r="I836" s="19" t="s">
        <v>396</v>
      </c>
    </row>
    <row r="837" spans="1:9" ht="17" hidden="1">
      <c r="A837" s="19" t="str">
        <f t="shared" si="21"/>
        <v>51EG08DHDN219</v>
      </c>
      <c r="D837" s="19">
        <v>5</v>
      </c>
      <c r="E837" s="19">
        <v>1</v>
      </c>
      <c r="F837" s="59" t="s">
        <v>909</v>
      </c>
      <c r="G837" s="89"/>
      <c r="H837" s="50"/>
      <c r="I837" s="19" t="s">
        <v>396</v>
      </c>
    </row>
    <row r="838" spans="1:9" ht="17">
      <c r="A838" s="19" t="str">
        <f t="shared" si="21"/>
        <v>51EG08DHDN319</v>
      </c>
      <c r="D838" s="19">
        <v>5</v>
      </c>
      <c r="E838" s="19">
        <v>1</v>
      </c>
      <c r="F838" s="59" t="s">
        <v>910</v>
      </c>
      <c r="G838" s="89"/>
      <c r="H838" s="50"/>
      <c r="I838" s="19" t="s">
        <v>396</v>
      </c>
    </row>
    <row r="839" spans="1:9" ht="17">
      <c r="A839" s="19" t="str">
        <f t="shared" si="21"/>
        <v>51EG08DHDN419</v>
      </c>
      <c r="D839" s="19">
        <v>5</v>
      </c>
      <c r="E839" s="19">
        <v>1</v>
      </c>
      <c r="F839" s="59" t="s">
        <v>911</v>
      </c>
      <c r="G839" s="89"/>
      <c r="H839" s="50"/>
      <c r="I839" s="19" t="s">
        <v>396</v>
      </c>
    </row>
    <row r="840" spans="1:9" ht="17">
      <c r="A840" s="19" t="str">
        <f t="shared" si="21"/>
        <v>51EG08DHDN519</v>
      </c>
      <c r="D840" s="19">
        <v>5</v>
      </c>
      <c r="E840" s="19">
        <v>1</v>
      </c>
      <c r="F840" s="59" t="s">
        <v>912</v>
      </c>
      <c r="G840" s="89"/>
      <c r="H840" s="50"/>
      <c r="I840" s="19" t="s">
        <v>396</v>
      </c>
    </row>
    <row r="841" spans="1:9" ht="17" hidden="1">
      <c r="A841" s="19" t="str">
        <f t="shared" si="21"/>
        <v>51EG08DHDN519</v>
      </c>
      <c r="D841" s="19">
        <v>5</v>
      </c>
      <c r="E841" s="19">
        <v>1</v>
      </c>
      <c r="F841" s="59" t="s">
        <v>912</v>
      </c>
      <c r="G841" s="89"/>
      <c r="H841" s="50"/>
      <c r="I841" s="19" t="s">
        <v>396</v>
      </c>
    </row>
    <row r="842" spans="1:9" ht="17" hidden="1">
      <c r="A842" s="19" t="str">
        <f t="shared" si="21"/>
        <v>51EG08DHDN519</v>
      </c>
      <c r="D842" s="19">
        <v>5</v>
      </c>
      <c r="E842" s="19">
        <v>1</v>
      </c>
      <c r="F842" s="59" t="s">
        <v>912</v>
      </c>
      <c r="G842" s="89"/>
      <c r="H842" s="50"/>
      <c r="I842" s="19" t="s">
        <v>396</v>
      </c>
    </row>
    <row r="843" spans="1:9" ht="17" hidden="1">
      <c r="A843" s="19" t="str">
        <f t="shared" si="21"/>
        <v>51EG08DHDN519</v>
      </c>
      <c r="D843" s="19">
        <v>5</v>
      </c>
      <c r="E843" s="19">
        <v>1</v>
      </c>
      <c r="F843" s="59" t="s">
        <v>912</v>
      </c>
      <c r="G843" s="89"/>
      <c r="H843" s="50"/>
      <c r="I843" s="19" t="s">
        <v>396</v>
      </c>
    </row>
    <row r="844" spans="1:9" ht="17" hidden="1">
      <c r="A844" s="19" t="str">
        <f t="shared" si="21"/>
        <v>51EG08DHDN519</v>
      </c>
      <c r="D844" s="19">
        <v>5</v>
      </c>
      <c r="E844" s="19">
        <v>1</v>
      </c>
      <c r="F844" s="59" t="s">
        <v>912</v>
      </c>
      <c r="G844" s="89"/>
      <c r="H844" s="50"/>
      <c r="I844" s="19" t="s">
        <v>396</v>
      </c>
    </row>
    <row r="845" spans="1:9">
      <c r="A845" s="19" t="str">
        <f t="shared" si="21"/>
        <v>51IT01.2CHDN219</v>
      </c>
      <c r="D845" s="19">
        <v>5</v>
      </c>
      <c r="E845" s="19">
        <v>1</v>
      </c>
      <c r="F845" s="59" t="s">
        <v>904</v>
      </c>
      <c r="G845" s="57"/>
      <c r="H845" s="57"/>
      <c r="I845" s="19" t="s">
        <v>490</v>
      </c>
    </row>
    <row r="846" spans="1:9">
      <c r="A846" s="19" t="str">
        <f t="shared" si="21"/>
        <v>51IT01.2CHDN319</v>
      </c>
      <c r="D846" s="19">
        <v>5</v>
      </c>
      <c r="E846" s="19">
        <v>1</v>
      </c>
      <c r="F846" s="59" t="s">
        <v>905</v>
      </c>
      <c r="G846" s="57"/>
      <c r="H846" s="57"/>
      <c r="I846" s="19" t="s">
        <v>490</v>
      </c>
    </row>
    <row r="847" spans="1:9">
      <c r="A847" s="19" t="str">
        <f t="shared" si="21"/>
        <v>51IT01.2CHDN419</v>
      </c>
      <c r="D847" s="19">
        <v>5</v>
      </c>
      <c r="E847" s="19">
        <v>1</v>
      </c>
      <c r="F847" s="59" t="s">
        <v>906</v>
      </c>
      <c r="G847" s="57"/>
      <c r="H847" s="57"/>
      <c r="I847" s="19" t="s">
        <v>490</v>
      </c>
    </row>
    <row r="848" spans="1:9" hidden="1">
      <c r="A848" s="19" t="str">
        <f t="shared" si="21"/>
        <v>51IT01.2CHDN419</v>
      </c>
      <c r="D848" s="19">
        <v>5</v>
      </c>
      <c r="E848" s="19">
        <v>1</v>
      </c>
      <c r="F848" s="59" t="s">
        <v>906</v>
      </c>
      <c r="G848" s="57"/>
      <c r="H848" s="57"/>
      <c r="I848" s="19" t="s">
        <v>490</v>
      </c>
    </row>
    <row r="849" spans="1:9" hidden="1">
      <c r="A849" s="19" t="str">
        <f t="shared" si="21"/>
        <v>51IT01.2CHDN419</v>
      </c>
      <c r="D849" s="19">
        <v>5</v>
      </c>
      <c r="E849" s="19">
        <v>1</v>
      </c>
      <c r="F849" s="59" t="s">
        <v>906</v>
      </c>
      <c r="G849" s="57"/>
      <c r="H849" s="57"/>
      <c r="I849" s="19" t="s">
        <v>490</v>
      </c>
    </row>
    <row r="850" spans="1:9" hidden="1">
      <c r="A850" s="19" t="str">
        <f t="shared" si="21"/>
        <v>51IT01.2CHDN419</v>
      </c>
      <c r="D850" s="19">
        <v>5</v>
      </c>
      <c r="E850" s="19">
        <v>1</v>
      </c>
      <c r="F850" s="59" t="s">
        <v>906</v>
      </c>
      <c r="G850" s="57"/>
      <c r="H850" s="57"/>
      <c r="I850" s="19" t="s">
        <v>490</v>
      </c>
    </row>
    <row r="851" spans="1:9">
      <c r="A851" s="19" t="str">
        <f t="shared" si="21"/>
        <v>51IT01.2CHDN519</v>
      </c>
      <c r="D851" s="19">
        <v>5</v>
      </c>
      <c r="E851" s="19">
        <v>1</v>
      </c>
      <c r="F851" s="59" t="s">
        <v>907</v>
      </c>
      <c r="G851" s="57"/>
      <c r="H851" s="57"/>
      <c r="I851" s="19" t="s">
        <v>490</v>
      </c>
    </row>
    <row r="852" spans="1:9" hidden="1">
      <c r="A852" s="19" t="str">
        <f t="shared" si="21"/>
        <v>51IT01.2CHDN519</v>
      </c>
      <c r="D852" s="19">
        <v>5</v>
      </c>
      <c r="E852" s="19">
        <v>1</v>
      </c>
      <c r="F852" s="59" t="s">
        <v>907</v>
      </c>
      <c r="G852" s="57"/>
      <c r="H852" s="57"/>
      <c r="I852" s="19" t="s">
        <v>490</v>
      </c>
    </row>
    <row r="853" spans="1:9" hidden="1">
      <c r="A853" s="19" t="str">
        <f t="shared" si="21"/>
        <v>51IT01.2CHDN519</v>
      </c>
      <c r="D853" s="19">
        <v>5</v>
      </c>
      <c r="E853" s="19">
        <v>1</v>
      </c>
      <c r="F853" s="59" t="s">
        <v>907</v>
      </c>
      <c r="G853" s="57"/>
      <c r="H853" s="57"/>
      <c r="I853" s="19" t="s">
        <v>490</v>
      </c>
    </row>
    <row r="854" spans="1:9" hidden="1">
      <c r="A854" s="19" t="str">
        <f t="shared" si="21"/>
        <v>51IT01.2CHDN519</v>
      </c>
      <c r="D854" s="19">
        <v>5</v>
      </c>
      <c r="E854" s="19">
        <v>1</v>
      </c>
      <c r="F854" s="59" t="s">
        <v>907</v>
      </c>
      <c r="G854" s="57"/>
      <c r="H854" s="57"/>
      <c r="I854" s="19" t="s">
        <v>490</v>
      </c>
    </row>
    <row r="855" spans="1:9" hidden="1">
      <c r="A855" s="19" t="str">
        <f t="shared" si="21"/>
        <v>51IT01.2CHDN519</v>
      </c>
      <c r="D855" s="19">
        <v>5</v>
      </c>
      <c r="E855" s="19">
        <v>1</v>
      </c>
      <c r="F855" s="59" t="s">
        <v>907</v>
      </c>
      <c r="G855" s="57"/>
      <c r="H855" s="57"/>
      <c r="I855" s="19" t="s">
        <v>490</v>
      </c>
    </row>
    <row r="856" spans="1:9" hidden="1">
      <c r="A856" s="19" t="str">
        <f t="shared" si="21"/>
        <v>51IT01.2CHDN519</v>
      </c>
      <c r="D856" s="19">
        <v>5</v>
      </c>
      <c r="E856" s="19">
        <v>1</v>
      </c>
      <c r="F856" s="59" t="s">
        <v>907</v>
      </c>
      <c r="G856" s="57"/>
      <c r="H856" s="57"/>
      <c r="I856" s="19" t="s">
        <v>490</v>
      </c>
    </row>
    <row r="857" spans="1:9" hidden="1">
      <c r="A857" s="19" t="str">
        <f t="shared" si="21"/>
        <v>51IT01.2CHDN519</v>
      </c>
      <c r="D857" s="19">
        <v>5</v>
      </c>
      <c r="E857" s="19">
        <v>1</v>
      </c>
      <c r="F857" s="59" t="s">
        <v>907</v>
      </c>
      <c r="G857" s="57"/>
      <c r="H857" s="57"/>
      <c r="I857" s="19" t="s">
        <v>490</v>
      </c>
    </row>
    <row r="858" spans="1:9" hidden="1">
      <c r="A858" s="19" t="str">
        <f t="shared" si="21"/>
        <v>51IT01.2CHDN519</v>
      </c>
      <c r="D858" s="19">
        <v>5</v>
      </c>
      <c r="E858" s="19">
        <v>1</v>
      </c>
      <c r="F858" s="59" t="s">
        <v>907</v>
      </c>
      <c r="G858" s="57"/>
      <c r="H858" s="57"/>
      <c r="I858" s="19" t="s">
        <v>490</v>
      </c>
    </row>
    <row r="859" spans="1:9" hidden="1">
      <c r="A859" s="19" t="str">
        <f t="shared" si="21"/>
        <v>51IT01.2CHDN519</v>
      </c>
      <c r="D859" s="19">
        <v>5</v>
      </c>
      <c r="E859" s="19">
        <v>1</v>
      </c>
      <c r="F859" s="59" t="s">
        <v>907</v>
      </c>
      <c r="G859" s="57"/>
      <c r="H859" s="57"/>
      <c r="I859" s="19" t="s">
        <v>490</v>
      </c>
    </row>
    <row r="860" spans="1:9">
      <c r="A860" s="19" t="str">
        <f t="shared" si="21"/>
        <v>51IT01.2CHDN619</v>
      </c>
      <c r="D860" s="19">
        <v>5</v>
      </c>
      <c r="E860" s="19">
        <v>1</v>
      </c>
      <c r="F860" s="59" t="s">
        <v>908</v>
      </c>
      <c r="G860" s="57"/>
      <c r="H860" s="57"/>
      <c r="I860" s="19" t="s">
        <v>490</v>
      </c>
    </row>
    <row r="861" spans="1:9" hidden="1">
      <c r="A861" s="19" t="str">
        <f t="shared" si="21"/>
        <v>51IT01.2CHDN619</v>
      </c>
      <c r="D861" s="19">
        <v>5</v>
      </c>
      <c r="E861" s="19">
        <v>1</v>
      </c>
      <c r="F861" s="59" t="s">
        <v>908</v>
      </c>
      <c r="G861" s="57"/>
      <c r="H861" s="57"/>
      <c r="I861" s="19" t="s">
        <v>490</v>
      </c>
    </row>
    <row r="862" spans="1:9" hidden="1">
      <c r="A862" s="19" t="str">
        <f t="shared" si="21"/>
        <v>51IT01.2CHDN619</v>
      </c>
      <c r="D862" s="19">
        <v>5</v>
      </c>
      <c r="E862" s="19">
        <v>1</v>
      </c>
      <c r="F862" s="59" t="s">
        <v>908</v>
      </c>
      <c r="G862" s="57"/>
      <c r="H862" s="57"/>
      <c r="I862" s="19" t="s">
        <v>490</v>
      </c>
    </row>
    <row r="863" spans="1:9" hidden="1">
      <c r="A863" s="19" t="str">
        <f t="shared" si="21"/>
        <v>51IT01.2CHDN619</v>
      </c>
      <c r="D863" s="19">
        <v>5</v>
      </c>
      <c r="E863" s="19">
        <v>1</v>
      </c>
      <c r="F863" s="59" t="s">
        <v>908</v>
      </c>
      <c r="G863" s="57"/>
      <c r="H863" s="57"/>
      <c r="I863" s="19" t="s">
        <v>490</v>
      </c>
    </row>
    <row r="864" spans="1:9" hidden="1">
      <c r="A864" s="19" t="str">
        <f t="shared" si="21"/>
        <v>51IT01.2CHDN619</v>
      </c>
      <c r="D864" s="19">
        <v>5</v>
      </c>
      <c r="E864" s="19">
        <v>1</v>
      </c>
      <c r="F864" s="59" t="s">
        <v>908</v>
      </c>
      <c r="G864" s="57"/>
      <c r="H864" s="57"/>
      <c r="I864" s="19" t="s">
        <v>490</v>
      </c>
    </row>
    <row r="865" spans="1:9" hidden="1">
      <c r="A865" s="19" t="str">
        <f t="shared" si="21"/>
        <v>51IT01.2CHDN619</v>
      </c>
      <c r="D865" s="19">
        <v>5</v>
      </c>
      <c r="E865" s="19">
        <v>1</v>
      </c>
      <c r="F865" s="59" t="s">
        <v>908</v>
      </c>
      <c r="G865" s="57"/>
      <c r="H865" s="57"/>
      <c r="I865" s="19" t="s">
        <v>490</v>
      </c>
    </row>
    <row r="866" spans="1:9" ht="17">
      <c r="A866" s="19" t="str">
        <f t="shared" si="21"/>
        <v>52EL53EHDN219</v>
      </c>
      <c r="D866" s="19">
        <v>5</v>
      </c>
      <c r="E866" s="19">
        <v>2</v>
      </c>
      <c r="F866" s="59" t="s">
        <v>913</v>
      </c>
      <c r="G866" s="89"/>
      <c r="H866" s="50"/>
      <c r="I866" s="19" t="s">
        <v>834</v>
      </c>
    </row>
    <row r="867" spans="1:9" ht="17" hidden="1">
      <c r="A867" s="19" t="str">
        <f t="shared" si="21"/>
        <v>52EL53EHDN219</v>
      </c>
      <c r="D867" s="19">
        <v>5</v>
      </c>
      <c r="E867" s="19">
        <v>2</v>
      </c>
      <c r="F867" s="59" t="s">
        <v>913</v>
      </c>
      <c r="G867" s="89"/>
      <c r="H867" s="50"/>
      <c r="I867" s="19" t="s">
        <v>834</v>
      </c>
    </row>
    <row r="868" spans="1:9" ht="17">
      <c r="A868" s="19" t="str">
        <f t="shared" si="21"/>
        <v>52EL53EHDN319</v>
      </c>
      <c r="D868" s="19">
        <v>5</v>
      </c>
      <c r="E868" s="19">
        <v>2</v>
      </c>
      <c r="F868" s="59" t="s">
        <v>914</v>
      </c>
      <c r="G868" s="89"/>
      <c r="H868" s="50"/>
      <c r="I868" s="19" t="s">
        <v>834</v>
      </c>
    </row>
    <row r="869" spans="1:9" ht="17" hidden="1">
      <c r="A869" s="19" t="str">
        <f t="shared" si="21"/>
        <v>52EL53EHDN319</v>
      </c>
      <c r="D869" s="19">
        <v>5</v>
      </c>
      <c r="E869" s="19">
        <v>2</v>
      </c>
      <c r="F869" s="59" t="s">
        <v>914</v>
      </c>
      <c r="G869" s="89"/>
      <c r="H869" s="50"/>
      <c r="I869" s="19" t="s">
        <v>834</v>
      </c>
    </row>
    <row r="870" spans="1:9" ht="17">
      <c r="A870" s="19" t="str">
        <f t="shared" si="21"/>
        <v>52EL53EHDN419</v>
      </c>
      <c r="D870" s="19">
        <v>5</v>
      </c>
      <c r="E870" s="19">
        <v>2</v>
      </c>
      <c r="F870" s="59" t="s">
        <v>915</v>
      </c>
      <c r="G870" s="89"/>
      <c r="H870" s="50"/>
      <c r="I870" s="19" t="s">
        <v>834</v>
      </c>
    </row>
    <row r="871" spans="1:9" ht="17" hidden="1">
      <c r="A871" s="19" t="str">
        <f t="shared" si="21"/>
        <v>52EL53EHDN419</v>
      </c>
      <c r="D871" s="19">
        <v>5</v>
      </c>
      <c r="E871" s="19">
        <v>2</v>
      </c>
      <c r="F871" s="59" t="s">
        <v>915</v>
      </c>
      <c r="G871" s="89"/>
      <c r="H871" s="50"/>
      <c r="I871" s="19" t="s">
        <v>834</v>
      </c>
    </row>
    <row r="872" spans="1:9" ht="17" hidden="1">
      <c r="A872" s="19" t="str">
        <f t="shared" si="21"/>
        <v>52EL53EHDN419</v>
      </c>
      <c r="D872" s="19">
        <v>5</v>
      </c>
      <c r="E872" s="19">
        <v>2</v>
      </c>
      <c r="F872" s="59" t="s">
        <v>915</v>
      </c>
      <c r="G872" s="89"/>
      <c r="H872" s="50"/>
      <c r="I872" s="19" t="s">
        <v>834</v>
      </c>
    </row>
    <row r="873" spans="1:9" ht="17">
      <c r="A873" s="19" t="str">
        <f t="shared" si="21"/>
        <v>52EL53EHDN519</v>
      </c>
      <c r="D873" s="19">
        <v>5</v>
      </c>
      <c r="E873" s="19">
        <v>2</v>
      </c>
      <c r="F873" s="59" t="s">
        <v>916</v>
      </c>
      <c r="G873" s="89"/>
      <c r="H873" s="50"/>
      <c r="I873" s="19" t="s">
        <v>834</v>
      </c>
    </row>
    <row r="874" spans="1:9" ht="17" hidden="1">
      <c r="A874" s="19" t="str">
        <f t="shared" si="21"/>
        <v>52EL53EHDN519</v>
      </c>
      <c r="D874" s="19">
        <v>5</v>
      </c>
      <c r="E874" s="19">
        <v>2</v>
      </c>
      <c r="F874" s="59" t="s">
        <v>916</v>
      </c>
      <c r="G874" s="89"/>
      <c r="H874" s="50"/>
      <c r="I874" s="19" t="s">
        <v>834</v>
      </c>
    </row>
    <row r="875" spans="1:9" ht="17" hidden="1">
      <c r="A875" s="19" t="str">
        <f t="shared" si="21"/>
        <v>52EL53EHDN519</v>
      </c>
      <c r="D875" s="19">
        <v>5</v>
      </c>
      <c r="E875" s="19">
        <v>2</v>
      </c>
      <c r="F875" s="59" t="s">
        <v>916</v>
      </c>
      <c r="G875" s="89"/>
      <c r="H875" s="50"/>
      <c r="I875" s="19" t="s">
        <v>834</v>
      </c>
    </row>
    <row r="876" spans="1:9" ht="17" hidden="1">
      <c r="A876" s="19" t="str">
        <f t="shared" si="21"/>
        <v>52EL53EHDN519</v>
      </c>
      <c r="D876" s="19">
        <v>5</v>
      </c>
      <c r="E876" s="19">
        <v>2</v>
      </c>
      <c r="F876" s="59" t="s">
        <v>916</v>
      </c>
      <c r="G876" s="89"/>
      <c r="H876" s="50"/>
      <c r="I876" s="19" t="s">
        <v>834</v>
      </c>
    </row>
    <row r="877" spans="1:9" ht="17" hidden="1">
      <c r="A877" s="19" t="str">
        <f t="shared" si="21"/>
        <v>52EL53EHDN519</v>
      </c>
      <c r="D877" s="19">
        <v>5</v>
      </c>
      <c r="E877" s="19">
        <v>2</v>
      </c>
      <c r="F877" s="59" t="s">
        <v>916</v>
      </c>
      <c r="G877" s="89"/>
      <c r="H877" s="50"/>
      <c r="I877" s="19" t="s">
        <v>834</v>
      </c>
    </row>
    <row r="878" spans="1:9" ht="17" hidden="1">
      <c r="A878" s="19" t="str">
        <f t="shared" si="21"/>
        <v>52EL53EHDN519</v>
      </c>
      <c r="D878" s="19">
        <v>5</v>
      </c>
      <c r="E878" s="19">
        <v>2</v>
      </c>
      <c r="F878" s="59" t="s">
        <v>916</v>
      </c>
      <c r="G878" s="89"/>
      <c r="H878" s="50"/>
      <c r="I878" s="19" t="s">
        <v>834</v>
      </c>
    </row>
    <row r="879" spans="1:9" ht="17">
      <c r="A879" s="19" t="str">
        <f t="shared" si="21"/>
        <v>52EL53EHDN619</v>
      </c>
      <c r="D879" s="19">
        <v>5</v>
      </c>
      <c r="E879" s="19">
        <v>2</v>
      </c>
      <c r="F879" s="59" t="s">
        <v>917</v>
      </c>
      <c r="G879" s="89"/>
      <c r="H879" s="50"/>
      <c r="I879" s="19" t="s">
        <v>834</v>
      </c>
    </row>
    <row r="880" spans="1:9" ht="17" hidden="1">
      <c r="A880" s="19" t="str">
        <f t="shared" si="21"/>
        <v>52EL53EHDN619</v>
      </c>
      <c r="D880" s="19">
        <v>5</v>
      </c>
      <c r="E880" s="19">
        <v>2</v>
      </c>
      <c r="F880" s="59" t="s">
        <v>917</v>
      </c>
      <c r="G880" s="89"/>
      <c r="H880" s="50"/>
      <c r="I880" s="19" t="s">
        <v>834</v>
      </c>
    </row>
    <row r="881" spans="1:9" ht="17" hidden="1">
      <c r="A881" s="19" t="str">
        <f t="shared" si="21"/>
        <v>52EL53EHDN619</v>
      </c>
      <c r="D881" s="19">
        <v>5</v>
      </c>
      <c r="E881" s="19">
        <v>2</v>
      </c>
      <c r="F881" s="59" t="s">
        <v>917</v>
      </c>
      <c r="G881" s="89"/>
      <c r="H881" s="50"/>
      <c r="I881" s="19" t="s">
        <v>834</v>
      </c>
    </row>
    <row r="882" spans="1:9" ht="17">
      <c r="A882" s="19" t="str">
        <f t="shared" si="21"/>
        <v>52EN21FHDN219</v>
      </c>
      <c r="D882" s="19">
        <v>5</v>
      </c>
      <c r="E882" s="19">
        <v>2</v>
      </c>
      <c r="F882" s="59" t="s">
        <v>918</v>
      </c>
      <c r="G882" s="89"/>
      <c r="H882" s="50"/>
      <c r="I882" s="19" t="s">
        <v>650</v>
      </c>
    </row>
    <row r="883" spans="1:9" ht="17" hidden="1">
      <c r="A883" s="19" t="str">
        <f t="shared" si="21"/>
        <v>52EN21FHDN219</v>
      </c>
      <c r="D883" s="19">
        <v>5</v>
      </c>
      <c r="E883" s="19">
        <v>2</v>
      </c>
      <c r="F883" s="59" t="s">
        <v>918</v>
      </c>
      <c r="G883" s="89"/>
      <c r="H883" s="50"/>
      <c r="I883" s="19" t="s">
        <v>650</v>
      </c>
    </row>
    <row r="884" spans="1:9" ht="17" hidden="1">
      <c r="A884" s="19" t="str">
        <f t="shared" si="21"/>
        <v>52EN21FHDN219</v>
      </c>
      <c r="D884" s="19">
        <v>5</v>
      </c>
      <c r="E884" s="19">
        <v>2</v>
      </c>
      <c r="F884" s="59" t="s">
        <v>918</v>
      </c>
      <c r="G884" s="89"/>
      <c r="H884" s="50"/>
      <c r="I884" s="19" t="s">
        <v>650</v>
      </c>
    </row>
    <row r="885" spans="1:9" ht="17" hidden="1">
      <c r="A885" s="19" t="str">
        <f t="shared" si="21"/>
        <v>52EN21FHDN219</v>
      </c>
      <c r="D885" s="19">
        <v>5</v>
      </c>
      <c r="E885" s="19">
        <v>2</v>
      </c>
      <c r="F885" s="59" t="s">
        <v>918</v>
      </c>
      <c r="G885" s="89"/>
      <c r="H885" s="50"/>
      <c r="I885" s="19" t="s">
        <v>650</v>
      </c>
    </row>
    <row r="886" spans="1:9" ht="17" hidden="1">
      <c r="A886" s="19" t="str">
        <f t="shared" si="21"/>
        <v>52EN21FHDN219</v>
      </c>
      <c r="D886" s="19">
        <v>5</v>
      </c>
      <c r="E886" s="19">
        <v>2</v>
      </c>
      <c r="F886" s="59" t="s">
        <v>918</v>
      </c>
      <c r="G886" s="89"/>
      <c r="H886" s="50"/>
      <c r="I886" s="19" t="s">
        <v>650</v>
      </c>
    </row>
    <row r="887" spans="1:9" ht="17">
      <c r="A887" s="19" t="str">
        <f t="shared" si="21"/>
        <v>52EN21FHDN319</v>
      </c>
      <c r="D887" s="19">
        <v>5</v>
      </c>
      <c r="E887" s="19">
        <v>2</v>
      </c>
      <c r="F887" s="59" t="s">
        <v>919</v>
      </c>
      <c r="G887" s="89"/>
      <c r="H887" s="50"/>
      <c r="I887" s="19" t="s">
        <v>650</v>
      </c>
    </row>
    <row r="888" spans="1:9" ht="17" hidden="1">
      <c r="A888" s="19" t="str">
        <f t="shared" si="21"/>
        <v>52EN21FHDN319</v>
      </c>
      <c r="D888" s="19">
        <v>5</v>
      </c>
      <c r="E888" s="19">
        <v>2</v>
      </c>
      <c r="F888" s="59" t="s">
        <v>919</v>
      </c>
      <c r="G888" s="89"/>
      <c r="H888" s="50"/>
      <c r="I888" s="19" t="s">
        <v>650</v>
      </c>
    </row>
    <row r="889" spans="1:9" ht="17" hidden="1">
      <c r="A889" s="19" t="str">
        <f t="shared" si="21"/>
        <v>52EN21FHDN319</v>
      </c>
      <c r="D889" s="19">
        <v>5</v>
      </c>
      <c r="E889" s="19">
        <v>2</v>
      </c>
      <c r="F889" s="59" t="s">
        <v>919</v>
      </c>
      <c r="G889" s="89"/>
      <c r="H889" s="50"/>
      <c r="I889" s="19" t="s">
        <v>650</v>
      </c>
    </row>
    <row r="890" spans="1:9" ht="17" hidden="1">
      <c r="A890" s="19" t="str">
        <f t="shared" si="21"/>
        <v>52EN21FHDN319</v>
      </c>
      <c r="D890" s="19">
        <v>5</v>
      </c>
      <c r="E890" s="19">
        <v>2</v>
      </c>
      <c r="F890" s="59" t="s">
        <v>919</v>
      </c>
      <c r="G890" s="89"/>
      <c r="H890" s="50"/>
      <c r="I890" s="19" t="s">
        <v>650</v>
      </c>
    </row>
    <row r="891" spans="1:9" ht="17" hidden="1">
      <c r="A891" s="19" t="str">
        <f t="shared" si="21"/>
        <v>52EN21FHDN319</v>
      </c>
      <c r="D891" s="19">
        <v>5</v>
      </c>
      <c r="E891" s="19">
        <v>2</v>
      </c>
      <c r="F891" s="59" t="s">
        <v>919</v>
      </c>
      <c r="G891" s="89"/>
      <c r="H891" s="50"/>
      <c r="I891" s="19" t="s">
        <v>650</v>
      </c>
    </row>
    <row r="892" spans="1:9" ht="17" hidden="1">
      <c r="A892" s="19" t="str">
        <f t="shared" si="21"/>
        <v>52EN21FHDN319</v>
      </c>
      <c r="D892" s="19">
        <v>5</v>
      </c>
      <c r="E892" s="19">
        <v>2</v>
      </c>
      <c r="F892" s="59" t="s">
        <v>919</v>
      </c>
      <c r="G892" s="89"/>
      <c r="H892" s="50"/>
      <c r="I892" s="19" t="s">
        <v>650</v>
      </c>
    </row>
    <row r="893" spans="1:9" ht="17" hidden="1">
      <c r="A893" s="19" t="str">
        <f t="shared" si="21"/>
        <v>52EN21FHDN319</v>
      </c>
      <c r="D893" s="19">
        <v>5</v>
      </c>
      <c r="E893" s="19">
        <v>2</v>
      </c>
      <c r="F893" s="59" t="s">
        <v>919</v>
      </c>
      <c r="G893" s="89"/>
      <c r="H893" s="50"/>
      <c r="I893" s="19" t="s">
        <v>650</v>
      </c>
    </row>
    <row r="894" spans="1:9" ht="17" hidden="1">
      <c r="A894" s="19" t="str">
        <f t="shared" si="21"/>
        <v>52EN21FHDN319</v>
      </c>
      <c r="D894" s="19">
        <v>5</v>
      </c>
      <c r="E894" s="19">
        <v>2</v>
      </c>
      <c r="F894" s="59" t="s">
        <v>919</v>
      </c>
      <c r="G894" s="89"/>
      <c r="H894" s="50"/>
      <c r="I894" s="19" t="s">
        <v>650</v>
      </c>
    </row>
    <row r="895" spans="1:9" ht="17" hidden="1">
      <c r="A895" s="19" t="str">
        <f t="shared" si="21"/>
        <v>52EN21FHDN319</v>
      </c>
      <c r="D895" s="19">
        <v>5</v>
      </c>
      <c r="E895" s="19">
        <v>2</v>
      </c>
      <c r="F895" s="59" t="s">
        <v>919</v>
      </c>
      <c r="G895" s="89"/>
      <c r="H895" s="50"/>
      <c r="I895" s="19" t="s">
        <v>650</v>
      </c>
    </row>
    <row r="896" spans="1:9" ht="17" hidden="1">
      <c r="A896" s="19" t="str">
        <f t="shared" si="21"/>
        <v>52EN21FHDN319</v>
      </c>
      <c r="D896" s="19">
        <v>5</v>
      </c>
      <c r="E896" s="19">
        <v>2</v>
      </c>
      <c r="F896" s="59" t="s">
        <v>919</v>
      </c>
      <c r="G896" s="89"/>
      <c r="H896" s="50"/>
      <c r="I896" s="19" t="s">
        <v>650</v>
      </c>
    </row>
    <row r="897" spans="1:9" ht="17" hidden="1">
      <c r="A897" s="19" t="str">
        <f t="shared" si="21"/>
        <v>52EN21FHDN319</v>
      </c>
      <c r="D897" s="19">
        <v>5</v>
      </c>
      <c r="E897" s="19">
        <v>2</v>
      </c>
      <c r="F897" s="59" t="s">
        <v>919</v>
      </c>
      <c r="G897" s="89"/>
      <c r="H897" s="50"/>
      <c r="I897" s="19" t="s">
        <v>650</v>
      </c>
    </row>
    <row r="898" spans="1:9" ht="17" hidden="1">
      <c r="A898" s="19" t="str">
        <f t="shared" si="21"/>
        <v>52EN21FHDN319</v>
      </c>
      <c r="D898" s="19">
        <v>5</v>
      </c>
      <c r="E898" s="19">
        <v>2</v>
      </c>
      <c r="F898" s="59" t="s">
        <v>919</v>
      </c>
      <c r="G898" s="89"/>
      <c r="H898" s="50"/>
      <c r="I898" s="19" t="s">
        <v>650</v>
      </c>
    </row>
    <row r="899" spans="1:9" ht="17">
      <c r="A899" s="19" t="str">
        <f t="shared" si="21"/>
        <v>53EN21FHDN319</v>
      </c>
      <c r="D899" s="19">
        <v>5</v>
      </c>
      <c r="E899" s="19">
        <v>3</v>
      </c>
      <c r="F899" s="59" t="s">
        <v>919</v>
      </c>
      <c r="G899" s="89"/>
      <c r="H899" s="50"/>
      <c r="I899" s="19" t="s">
        <v>650</v>
      </c>
    </row>
    <row r="900" spans="1:9" ht="17" hidden="1">
      <c r="A900" s="19" t="str">
        <f t="shared" ref="A900:A963" si="22">B900&amp;C900&amp;D900&amp;E900&amp;I900&amp;F900</f>
        <v>53EN21FHDN319</v>
      </c>
      <c r="D900" s="19">
        <v>5</v>
      </c>
      <c r="E900" s="19">
        <v>3</v>
      </c>
      <c r="F900" s="59" t="s">
        <v>919</v>
      </c>
      <c r="G900" s="89"/>
      <c r="H900" s="50"/>
      <c r="I900" s="19" t="s">
        <v>650</v>
      </c>
    </row>
    <row r="901" spans="1:9" ht="17" hidden="1">
      <c r="A901" s="19" t="str">
        <f t="shared" si="22"/>
        <v>53EN21FHDN319</v>
      </c>
      <c r="D901" s="19">
        <v>5</v>
      </c>
      <c r="E901" s="19">
        <v>3</v>
      </c>
      <c r="F901" s="59" t="s">
        <v>919</v>
      </c>
      <c r="G901" s="89"/>
      <c r="H901" s="50"/>
      <c r="I901" s="19" t="s">
        <v>650</v>
      </c>
    </row>
    <row r="902" spans="1:9" ht="17" hidden="1">
      <c r="A902" s="19" t="str">
        <f t="shared" si="22"/>
        <v>53EN21FHDN319</v>
      </c>
      <c r="D902" s="19">
        <v>5</v>
      </c>
      <c r="E902" s="19">
        <v>3</v>
      </c>
      <c r="F902" s="59" t="s">
        <v>919</v>
      </c>
      <c r="G902" s="89"/>
      <c r="H902" s="50"/>
      <c r="I902" s="19" t="s">
        <v>650</v>
      </c>
    </row>
    <row r="903" spans="1:9" ht="17" hidden="1">
      <c r="A903" s="19" t="str">
        <f t="shared" si="22"/>
        <v>53EN21FHDN319</v>
      </c>
      <c r="D903" s="19">
        <v>5</v>
      </c>
      <c r="E903" s="19">
        <v>3</v>
      </c>
      <c r="F903" s="59" t="s">
        <v>919</v>
      </c>
      <c r="G903" s="89"/>
      <c r="H903" s="50"/>
      <c r="I903" s="19" t="s">
        <v>650</v>
      </c>
    </row>
    <row r="904" spans="1:9" ht="17" hidden="1">
      <c r="A904" s="19" t="str">
        <f t="shared" si="22"/>
        <v>53EN21FHDN319</v>
      </c>
      <c r="D904" s="19">
        <v>5</v>
      </c>
      <c r="E904" s="19">
        <v>3</v>
      </c>
      <c r="F904" s="59" t="s">
        <v>919</v>
      </c>
      <c r="G904" s="89"/>
      <c r="H904" s="50"/>
      <c r="I904" s="19" t="s">
        <v>650</v>
      </c>
    </row>
    <row r="905" spans="1:9" ht="17" hidden="1">
      <c r="A905" s="19" t="str">
        <f t="shared" si="22"/>
        <v>53EN21FHDN319</v>
      </c>
      <c r="D905" s="19">
        <v>5</v>
      </c>
      <c r="E905" s="19">
        <v>3</v>
      </c>
      <c r="F905" s="59" t="s">
        <v>919</v>
      </c>
      <c r="G905" s="89"/>
      <c r="H905" s="50"/>
      <c r="I905" s="19" t="s">
        <v>650</v>
      </c>
    </row>
    <row r="906" spans="1:9" ht="17" hidden="1">
      <c r="A906" s="19" t="str">
        <f t="shared" si="22"/>
        <v>53EN21FHDN319</v>
      </c>
      <c r="D906" s="19">
        <v>5</v>
      </c>
      <c r="E906" s="19">
        <v>3</v>
      </c>
      <c r="F906" s="59" t="s">
        <v>919</v>
      </c>
      <c r="G906" s="89"/>
      <c r="H906" s="50"/>
      <c r="I906" s="19" t="s">
        <v>650</v>
      </c>
    </row>
    <row r="907" spans="1:9" ht="17" hidden="1">
      <c r="A907" s="19" t="str">
        <f t="shared" si="22"/>
        <v>53EN21FHDN319</v>
      </c>
      <c r="D907" s="19">
        <v>5</v>
      </c>
      <c r="E907" s="19">
        <v>3</v>
      </c>
      <c r="F907" s="59" t="s">
        <v>919</v>
      </c>
      <c r="G907" s="89"/>
      <c r="H907" s="50"/>
      <c r="I907" s="19" t="s">
        <v>650</v>
      </c>
    </row>
    <row r="908" spans="1:9" ht="17" hidden="1">
      <c r="A908" s="19" t="str">
        <f t="shared" si="22"/>
        <v>53EN21FHDN319</v>
      </c>
      <c r="D908" s="19">
        <v>5</v>
      </c>
      <c r="E908" s="19">
        <v>3</v>
      </c>
      <c r="F908" s="59" t="s">
        <v>919</v>
      </c>
      <c r="G908" s="89"/>
      <c r="H908" s="50"/>
      <c r="I908" s="19" t="s">
        <v>650</v>
      </c>
    </row>
    <row r="909" spans="1:9" ht="17" hidden="1">
      <c r="A909" s="19" t="str">
        <f t="shared" si="22"/>
        <v>53EN21FHDN319</v>
      </c>
      <c r="D909" s="19">
        <v>5</v>
      </c>
      <c r="E909" s="19">
        <v>3</v>
      </c>
      <c r="F909" s="59" t="s">
        <v>919</v>
      </c>
      <c r="G909" s="89"/>
      <c r="H909" s="50"/>
      <c r="I909" s="19" t="s">
        <v>650</v>
      </c>
    </row>
    <row r="910" spans="1:9" ht="17" hidden="1">
      <c r="A910" s="19" t="str">
        <f t="shared" si="22"/>
        <v>53EN21FHDN319</v>
      </c>
      <c r="D910" s="19">
        <v>5</v>
      </c>
      <c r="E910" s="19">
        <v>3</v>
      </c>
      <c r="F910" s="59" t="s">
        <v>919</v>
      </c>
      <c r="G910" s="89"/>
      <c r="H910" s="50"/>
      <c r="I910" s="19" t="s">
        <v>650</v>
      </c>
    </row>
    <row r="911" spans="1:9" ht="17" hidden="1">
      <c r="A911" s="19" t="str">
        <f t="shared" si="22"/>
        <v>53EN21FHDN319</v>
      </c>
      <c r="D911" s="19">
        <v>5</v>
      </c>
      <c r="E911" s="19">
        <v>3</v>
      </c>
      <c r="F911" s="59" t="s">
        <v>919</v>
      </c>
      <c r="G911" s="89"/>
      <c r="H911" s="50"/>
      <c r="I911" s="19" t="s">
        <v>650</v>
      </c>
    </row>
    <row r="912" spans="1:9" ht="17" hidden="1">
      <c r="A912" s="19" t="str">
        <f t="shared" si="22"/>
        <v>53EN21FHDN319</v>
      </c>
      <c r="D912" s="19">
        <v>5</v>
      </c>
      <c r="E912" s="19">
        <v>3</v>
      </c>
      <c r="F912" s="59" t="s">
        <v>919</v>
      </c>
      <c r="G912" s="89"/>
      <c r="H912" s="50"/>
      <c r="I912" s="19" t="s">
        <v>650</v>
      </c>
    </row>
    <row r="913" spans="1:9" ht="17">
      <c r="A913" s="19" t="str">
        <f t="shared" si="22"/>
        <v>53EN21FHDN419</v>
      </c>
      <c r="D913" s="19">
        <v>5</v>
      </c>
      <c r="E913" s="19">
        <v>3</v>
      </c>
      <c r="F913" s="59" t="s">
        <v>920</v>
      </c>
      <c r="G913" s="89"/>
      <c r="H913" s="50"/>
      <c r="I913" s="19" t="s">
        <v>650</v>
      </c>
    </row>
    <row r="914" spans="1:9" ht="17" hidden="1">
      <c r="A914" s="19" t="str">
        <f t="shared" si="22"/>
        <v>53EN21FHDN419</v>
      </c>
      <c r="D914" s="19">
        <v>5</v>
      </c>
      <c r="E914" s="19">
        <v>3</v>
      </c>
      <c r="F914" s="59" t="s">
        <v>920</v>
      </c>
      <c r="G914" s="89"/>
      <c r="H914" s="50"/>
      <c r="I914" s="19" t="s">
        <v>650</v>
      </c>
    </row>
    <row r="915" spans="1:9" ht="17" hidden="1">
      <c r="A915" s="19" t="str">
        <f t="shared" si="22"/>
        <v>53EN21FHDN419</v>
      </c>
      <c r="D915" s="19">
        <v>5</v>
      </c>
      <c r="E915" s="19">
        <v>3</v>
      </c>
      <c r="F915" s="59" t="s">
        <v>920</v>
      </c>
      <c r="G915" s="89"/>
      <c r="H915" s="50"/>
      <c r="I915" s="19" t="s">
        <v>650</v>
      </c>
    </row>
    <row r="916" spans="1:9" ht="17" hidden="1">
      <c r="A916" s="19" t="str">
        <f t="shared" si="22"/>
        <v>53EN21FHDN419</v>
      </c>
      <c r="D916" s="19">
        <v>5</v>
      </c>
      <c r="E916" s="19">
        <v>3</v>
      </c>
      <c r="F916" s="59" t="s">
        <v>920</v>
      </c>
      <c r="G916" s="89"/>
      <c r="H916" s="50"/>
      <c r="I916" s="19" t="s">
        <v>650</v>
      </c>
    </row>
    <row r="917" spans="1:9" ht="17" hidden="1">
      <c r="A917" s="19" t="str">
        <f t="shared" si="22"/>
        <v>53EN21FHDN419</v>
      </c>
      <c r="D917" s="19">
        <v>5</v>
      </c>
      <c r="E917" s="19">
        <v>3</v>
      </c>
      <c r="F917" s="59" t="s">
        <v>920</v>
      </c>
      <c r="G917" s="89"/>
      <c r="H917" s="50"/>
      <c r="I917" s="19" t="s">
        <v>650</v>
      </c>
    </row>
    <row r="918" spans="1:9" ht="17" hidden="1">
      <c r="A918" s="19" t="str">
        <f t="shared" si="22"/>
        <v>53EN21FHDN419</v>
      </c>
      <c r="D918" s="19">
        <v>5</v>
      </c>
      <c r="E918" s="19">
        <v>3</v>
      </c>
      <c r="F918" s="59" t="s">
        <v>920</v>
      </c>
      <c r="G918" s="89"/>
      <c r="H918" s="50"/>
      <c r="I918" s="19" t="s">
        <v>650</v>
      </c>
    </row>
    <row r="919" spans="1:9" ht="17" hidden="1">
      <c r="A919" s="19" t="str">
        <f t="shared" si="22"/>
        <v>53EN21FHDN419</v>
      </c>
      <c r="D919" s="19">
        <v>5</v>
      </c>
      <c r="E919" s="19">
        <v>3</v>
      </c>
      <c r="F919" s="59" t="s">
        <v>920</v>
      </c>
      <c r="G919" s="89"/>
      <c r="H919" s="50"/>
      <c r="I919" s="19" t="s">
        <v>650</v>
      </c>
    </row>
    <row r="920" spans="1:9" ht="17" hidden="1">
      <c r="A920" s="19" t="str">
        <f t="shared" si="22"/>
        <v>53EN21FHDN419</v>
      </c>
      <c r="D920" s="19">
        <v>5</v>
      </c>
      <c r="E920" s="19">
        <v>3</v>
      </c>
      <c r="F920" s="59" t="s">
        <v>920</v>
      </c>
      <c r="G920" s="89"/>
      <c r="H920" s="50"/>
      <c r="I920" s="19" t="s">
        <v>650</v>
      </c>
    </row>
    <row r="921" spans="1:9" ht="17" hidden="1">
      <c r="A921" s="19" t="str">
        <f t="shared" si="22"/>
        <v>53EN21FHDN419</v>
      </c>
      <c r="D921" s="19">
        <v>5</v>
      </c>
      <c r="E921" s="19">
        <v>3</v>
      </c>
      <c r="F921" s="59" t="s">
        <v>920</v>
      </c>
      <c r="G921" s="89"/>
      <c r="H921" s="50"/>
      <c r="I921" s="19" t="s">
        <v>650</v>
      </c>
    </row>
    <row r="922" spans="1:9" ht="17" hidden="1">
      <c r="A922" s="19" t="str">
        <f t="shared" si="22"/>
        <v>53EN21FHDN419</v>
      </c>
      <c r="D922" s="19">
        <v>5</v>
      </c>
      <c r="E922" s="19">
        <v>3</v>
      </c>
      <c r="F922" s="59" t="s">
        <v>920</v>
      </c>
      <c r="G922" s="89"/>
      <c r="H922" s="50"/>
      <c r="I922" s="19" t="s">
        <v>650</v>
      </c>
    </row>
    <row r="923" spans="1:9" ht="17" hidden="1">
      <c r="A923" s="19" t="str">
        <f t="shared" si="22"/>
        <v>53EN21FHDN419</v>
      </c>
      <c r="D923" s="19">
        <v>5</v>
      </c>
      <c r="E923" s="19">
        <v>3</v>
      </c>
      <c r="F923" s="59" t="s">
        <v>920</v>
      </c>
      <c r="G923" s="89"/>
      <c r="H923" s="50"/>
      <c r="I923" s="19" t="s">
        <v>650</v>
      </c>
    </row>
    <row r="924" spans="1:9" hidden="1">
      <c r="A924" s="19" t="str">
        <f t="shared" si="22"/>
        <v>53EN21FHDN419</v>
      </c>
      <c r="D924" s="19">
        <v>5</v>
      </c>
      <c r="E924" s="19">
        <v>3</v>
      </c>
      <c r="F924" s="59" t="s">
        <v>920</v>
      </c>
      <c r="G924" s="57"/>
      <c r="H924" s="57"/>
      <c r="I924" s="19" t="s">
        <v>650</v>
      </c>
    </row>
    <row r="925" spans="1:9" hidden="1">
      <c r="A925" s="19" t="str">
        <f t="shared" si="22"/>
        <v>53EN21FHDN419</v>
      </c>
      <c r="D925" s="19">
        <v>5</v>
      </c>
      <c r="E925" s="19">
        <v>3</v>
      </c>
      <c r="F925" s="59" t="s">
        <v>920</v>
      </c>
      <c r="G925" s="57"/>
      <c r="H925" s="57"/>
      <c r="I925" s="19" t="s">
        <v>650</v>
      </c>
    </row>
    <row r="926" spans="1:9">
      <c r="A926" s="19" t="str">
        <f t="shared" si="22"/>
        <v>53EN21FHDN519</v>
      </c>
      <c r="D926" s="19">
        <v>5</v>
      </c>
      <c r="E926" s="19">
        <v>3</v>
      </c>
      <c r="F926" s="59" t="s">
        <v>921</v>
      </c>
      <c r="G926" s="57"/>
      <c r="H926" s="57"/>
      <c r="I926" s="19" t="s">
        <v>650</v>
      </c>
    </row>
    <row r="927" spans="1:9" hidden="1">
      <c r="A927" s="19" t="str">
        <f t="shared" si="22"/>
        <v>53EN21FHDN519</v>
      </c>
      <c r="D927" s="19">
        <v>5</v>
      </c>
      <c r="E927" s="19">
        <v>3</v>
      </c>
      <c r="F927" s="59" t="s">
        <v>921</v>
      </c>
      <c r="G927" s="57"/>
      <c r="H927" s="57"/>
      <c r="I927" s="19" t="s">
        <v>650</v>
      </c>
    </row>
    <row r="928" spans="1:9" hidden="1">
      <c r="A928" s="19" t="str">
        <f t="shared" si="22"/>
        <v>53EN21FHDN519</v>
      </c>
      <c r="D928" s="19">
        <v>5</v>
      </c>
      <c r="E928" s="19">
        <v>3</v>
      </c>
      <c r="F928" s="59" t="s">
        <v>921</v>
      </c>
      <c r="G928" s="57"/>
      <c r="H928" s="57"/>
      <c r="I928" s="19" t="s">
        <v>650</v>
      </c>
    </row>
    <row r="929" spans="1:9">
      <c r="A929" s="19" t="str">
        <f t="shared" si="22"/>
        <v>54EN21FHDN519</v>
      </c>
      <c r="D929" s="19">
        <v>5</v>
      </c>
      <c r="E929" s="19">
        <v>4</v>
      </c>
      <c r="F929" s="59" t="s">
        <v>921</v>
      </c>
      <c r="G929" s="57"/>
      <c r="H929" s="57"/>
      <c r="I929" s="19" t="s">
        <v>650</v>
      </c>
    </row>
    <row r="930" spans="1:9" hidden="1">
      <c r="A930" s="19" t="str">
        <f t="shared" si="22"/>
        <v>54EN21FHDN519</v>
      </c>
      <c r="D930" s="19">
        <v>5</v>
      </c>
      <c r="E930" s="19">
        <v>4</v>
      </c>
      <c r="F930" s="59" t="s">
        <v>921</v>
      </c>
      <c r="G930" s="57"/>
      <c r="H930" s="57"/>
      <c r="I930" s="19" t="s">
        <v>650</v>
      </c>
    </row>
    <row r="931" spans="1:9" hidden="1">
      <c r="A931" s="19" t="str">
        <f t="shared" si="22"/>
        <v>54EN21FHDN519</v>
      </c>
      <c r="D931" s="19">
        <v>5</v>
      </c>
      <c r="E931" s="19">
        <v>4</v>
      </c>
      <c r="F931" s="59" t="s">
        <v>921</v>
      </c>
      <c r="G931" s="57"/>
      <c r="H931" s="57"/>
      <c r="I931" s="19" t="s">
        <v>650</v>
      </c>
    </row>
    <row r="932" spans="1:9" hidden="1">
      <c r="A932" s="19" t="str">
        <f t="shared" si="22"/>
        <v>54EN21FHDN519</v>
      </c>
      <c r="D932" s="19">
        <v>5</v>
      </c>
      <c r="E932" s="19">
        <v>4</v>
      </c>
      <c r="F932" s="59" t="s">
        <v>921</v>
      </c>
      <c r="G932" s="57"/>
      <c r="H932" s="57"/>
      <c r="I932" s="19" t="s">
        <v>650</v>
      </c>
    </row>
    <row r="933" spans="1:9" hidden="1">
      <c r="A933" s="19" t="str">
        <f t="shared" si="22"/>
        <v>54EN21FHDN519</v>
      </c>
      <c r="D933" s="19">
        <v>5</v>
      </c>
      <c r="E933" s="19">
        <v>4</v>
      </c>
      <c r="F933" s="59" t="s">
        <v>921</v>
      </c>
      <c r="G933" s="57"/>
      <c r="H933" s="57"/>
      <c r="I933" s="19" t="s">
        <v>650</v>
      </c>
    </row>
    <row r="934" spans="1:9" hidden="1">
      <c r="A934" s="19" t="str">
        <f t="shared" si="22"/>
        <v>54EN21FHDN519</v>
      </c>
      <c r="D934" s="19">
        <v>5</v>
      </c>
      <c r="E934" s="19">
        <v>4</v>
      </c>
      <c r="F934" s="59" t="s">
        <v>921</v>
      </c>
      <c r="G934" s="57"/>
      <c r="H934" s="57"/>
      <c r="I934" s="19" t="s">
        <v>650</v>
      </c>
    </row>
    <row r="935" spans="1:9" hidden="1">
      <c r="A935" s="19" t="str">
        <f t="shared" si="22"/>
        <v>54EN21FHDN519</v>
      </c>
      <c r="D935" s="19">
        <v>5</v>
      </c>
      <c r="E935" s="19">
        <v>4</v>
      </c>
      <c r="F935" s="59" t="s">
        <v>921</v>
      </c>
      <c r="G935" s="57"/>
      <c r="H935" s="57"/>
      <c r="I935" s="19" t="s">
        <v>650</v>
      </c>
    </row>
    <row r="936" spans="1:9" hidden="1">
      <c r="A936" s="19" t="str">
        <f t="shared" si="22"/>
        <v>54EN21FHDN519</v>
      </c>
      <c r="D936" s="19">
        <v>5</v>
      </c>
      <c r="E936" s="19">
        <v>4</v>
      </c>
      <c r="F936" s="59" t="s">
        <v>921</v>
      </c>
      <c r="G936" s="57"/>
      <c r="H936" s="57"/>
      <c r="I936" s="19" t="s">
        <v>650</v>
      </c>
    </row>
    <row r="937" spans="1:9" hidden="1">
      <c r="A937" s="19" t="str">
        <f t="shared" si="22"/>
        <v>54EN21FHDN519</v>
      </c>
      <c r="D937" s="19">
        <v>5</v>
      </c>
      <c r="E937" s="19">
        <v>4</v>
      </c>
      <c r="F937" s="59" t="s">
        <v>921</v>
      </c>
      <c r="G937" s="57"/>
      <c r="H937" s="57"/>
      <c r="I937" s="19" t="s">
        <v>650</v>
      </c>
    </row>
    <row r="938" spans="1:9" hidden="1">
      <c r="A938" s="19" t="str">
        <f t="shared" si="22"/>
        <v>54EN21FHDN519</v>
      </c>
      <c r="D938" s="19">
        <v>5</v>
      </c>
      <c r="E938" s="19">
        <v>4</v>
      </c>
      <c r="F938" s="59" t="s">
        <v>921</v>
      </c>
      <c r="G938" s="57"/>
      <c r="H938" s="57"/>
      <c r="I938" s="19" t="s">
        <v>650</v>
      </c>
    </row>
    <row r="939" spans="1:9" hidden="1">
      <c r="A939" s="19" t="str">
        <f t="shared" si="22"/>
        <v>54EN21FHDN519</v>
      </c>
      <c r="D939" s="19">
        <v>5</v>
      </c>
      <c r="E939" s="19">
        <v>4</v>
      </c>
      <c r="F939" s="59" t="s">
        <v>921</v>
      </c>
      <c r="G939" s="57"/>
      <c r="H939" s="57"/>
      <c r="I939" s="19" t="s">
        <v>650</v>
      </c>
    </row>
    <row r="940" spans="1:9" hidden="1">
      <c r="A940" s="19" t="str">
        <f t="shared" si="22"/>
        <v>54EN21FHDN519</v>
      </c>
      <c r="D940" s="19">
        <v>5</v>
      </c>
      <c r="E940" s="19">
        <v>4</v>
      </c>
      <c r="F940" s="59" t="s">
        <v>921</v>
      </c>
      <c r="G940" s="57"/>
      <c r="H940" s="57"/>
      <c r="I940" s="19" t="s">
        <v>650</v>
      </c>
    </row>
    <row r="941" spans="1:9" hidden="1">
      <c r="A941" s="19" t="str">
        <f t="shared" si="22"/>
        <v>54EN21FHDN519</v>
      </c>
      <c r="D941" s="19">
        <v>5</v>
      </c>
      <c r="E941" s="19">
        <v>4</v>
      </c>
      <c r="F941" s="59" t="s">
        <v>921</v>
      </c>
      <c r="G941" s="57"/>
      <c r="H941" s="57"/>
      <c r="I941" s="19" t="s">
        <v>650</v>
      </c>
    </row>
    <row r="942" spans="1:9" hidden="1">
      <c r="A942" s="19" t="str">
        <f t="shared" si="22"/>
        <v>54EN21FHDN519</v>
      </c>
      <c r="D942" s="19">
        <v>5</v>
      </c>
      <c r="E942" s="19">
        <v>4</v>
      </c>
      <c r="F942" s="59" t="s">
        <v>921</v>
      </c>
      <c r="G942" s="57"/>
      <c r="H942" s="57"/>
      <c r="I942" s="19" t="s">
        <v>650</v>
      </c>
    </row>
    <row r="943" spans="1:9" hidden="1">
      <c r="A943" s="19" t="str">
        <f t="shared" si="22"/>
        <v>54EN21FHDN519</v>
      </c>
      <c r="D943" s="19">
        <v>5</v>
      </c>
      <c r="E943" s="19">
        <v>4</v>
      </c>
      <c r="F943" s="59" t="s">
        <v>921</v>
      </c>
      <c r="G943" s="57"/>
      <c r="H943" s="57"/>
      <c r="I943" s="19" t="s">
        <v>650</v>
      </c>
    </row>
    <row r="944" spans="1:9" hidden="1">
      <c r="A944" s="19" t="str">
        <f t="shared" si="22"/>
        <v>54EN21FHDN519</v>
      </c>
      <c r="D944" s="19">
        <v>5</v>
      </c>
      <c r="E944" s="19">
        <v>4</v>
      </c>
      <c r="F944" s="59" t="s">
        <v>921</v>
      </c>
      <c r="G944" s="57"/>
      <c r="H944" s="57"/>
      <c r="I944" s="19" t="s">
        <v>650</v>
      </c>
    </row>
    <row r="945" spans="1:9" hidden="1">
      <c r="A945" s="19" t="str">
        <f t="shared" si="22"/>
        <v>54EN21FHDN519</v>
      </c>
      <c r="D945" s="19">
        <v>5</v>
      </c>
      <c r="E945" s="19">
        <v>4</v>
      </c>
      <c r="F945" s="59" t="s">
        <v>921</v>
      </c>
      <c r="G945" s="57"/>
      <c r="H945" s="57"/>
      <c r="I945" s="19" t="s">
        <v>650</v>
      </c>
    </row>
    <row r="946" spans="1:9" hidden="1">
      <c r="A946" s="19" t="str">
        <f t="shared" si="22"/>
        <v>54EN21FHDN519</v>
      </c>
      <c r="D946" s="19">
        <v>5</v>
      </c>
      <c r="E946" s="19">
        <v>4</v>
      </c>
      <c r="F946" s="59" t="s">
        <v>921</v>
      </c>
      <c r="G946" s="57"/>
      <c r="H946" s="57"/>
      <c r="I946" s="19" t="s">
        <v>650</v>
      </c>
    </row>
    <row r="947" spans="1:9" hidden="1">
      <c r="A947" s="19" t="str">
        <f t="shared" si="22"/>
        <v>54EN21FHDN519</v>
      </c>
      <c r="D947" s="19">
        <v>5</v>
      </c>
      <c r="E947" s="19">
        <v>4</v>
      </c>
      <c r="F947" s="59" t="s">
        <v>921</v>
      </c>
      <c r="G947" s="57"/>
      <c r="H947" s="57"/>
      <c r="I947" s="19" t="s">
        <v>650</v>
      </c>
    </row>
    <row r="948" spans="1:9" hidden="1">
      <c r="A948" s="19" t="str">
        <f t="shared" si="22"/>
        <v>54EN21FHDN519</v>
      </c>
      <c r="D948" s="19">
        <v>5</v>
      </c>
      <c r="E948" s="19">
        <v>4</v>
      </c>
      <c r="F948" s="59" t="s">
        <v>921</v>
      </c>
      <c r="G948" s="57"/>
      <c r="H948" s="57"/>
      <c r="I948" s="19" t="s">
        <v>650</v>
      </c>
    </row>
    <row r="949" spans="1:9" hidden="1">
      <c r="A949" s="19" t="str">
        <f t="shared" si="22"/>
        <v>54EN21FHDN519</v>
      </c>
      <c r="D949" s="19">
        <v>5</v>
      </c>
      <c r="E949" s="19">
        <v>4</v>
      </c>
      <c r="F949" s="59" t="s">
        <v>921</v>
      </c>
      <c r="G949" s="57"/>
      <c r="H949" s="57"/>
      <c r="I949" s="19" t="s">
        <v>650</v>
      </c>
    </row>
    <row r="950" spans="1:9" hidden="1">
      <c r="A950" s="19" t="str">
        <f t="shared" si="22"/>
        <v>54EN21FHDN519</v>
      </c>
      <c r="D950" s="19">
        <v>5</v>
      </c>
      <c r="E950" s="19">
        <v>4</v>
      </c>
      <c r="F950" s="59" t="s">
        <v>921</v>
      </c>
      <c r="G950" s="57"/>
      <c r="H950" s="57"/>
      <c r="I950" s="19" t="s">
        <v>650</v>
      </c>
    </row>
    <row r="951" spans="1:9" hidden="1">
      <c r="A951" s="19" t="str">
        <f t="shared" si="22"/>
        <v>54EN21FHDN519</v>
      </c>
      <c r="D951" s="19">
        <v>5</v>
      </c>
      <c r="E951" s="19">
        <v>4</v>
      </c>
      <c r="F951" s="59" t="s">
        <v>921</v>
      </c>
      <c r="G951" s="57"/>
      <c r="H951" s="57"/>
      <c r="I951" s="19" t="s">
        <v>650</v>
      </c>
    </row>
    <row r="952" spans="1:9" hidden="1">
      <c r="A952" s="19" t="str">
        <f t="shared" si="22"/>
        <v>54EN21FHDN519</v>
      </c>
      <c r="D952" s="19">
        <v>5</v>
      </c>
      <c r="E952" s="19">
        <v>4</v>
      </c>
      <c r="F952" s="59" t="s">
        <v>921</v>
      </c>
      <c r="G952" s="57"/>
      <c r="H952" s="57"/>
      <c r="I952" s="19" t="s">
        <v>650</v>
      </c>
    </row>
    <row r="953" spans="1:9">
      <c r="A953" s="19" t="str">
        <f t="shared" si="22"/>
        <v>54EN21FHDN619</v>
      </c>
      <c r="D953" s="19">
        <v>5</v>
      </c>
      <c r="E953" s="19">
        <v>4</v>
      </c>
      <c r="F953" s="59" t="s">
        <v>922</v>
      </c>
      <c r="G953" s="57"/>
      <c r="H953" s="57"/>
      <c r="I953" s="19" t="s">
        <v>650</v>
      </c>
    </row>
    <row r="954" spans="1:9" hidden="1">
      <c r="A954" s="19" t="str">
        <f t="shared" si="22"/>
        <v>54EN21FHDN619</v>
      </c>
      <c r="D954" s="19">
        <v>5</v>
      </c>
      <c r="E954" s="19">
        <v>4</v>
      </c>
      <c r="F954" s="59" t="s">
        <v>922</v>
      </c>
      <c r="G954" s="57"/>
      <c r="H954" s="57"/>
      <c r="I954" s="19" t="s">
        <v>650</v>
      </c>
    </row>
    <row r="955" spans="1:9" hidden="1">
      <c r="A955" s="19" t="str">
        <f t="shared" si="22"/>
        <v>54EN21FHDN619</v>
      </c>
      <c r="D955" s="19">
        <v>5</v>
      </c>
      <c r="E955" s="19">
        <v>4</v>
      </c>
      <c r="F955" s="59" t="s">
        <v>922</v>
      </c>
      <c r="G955" s="57"/>
      <c r="H955" s="57"/>
      <c r="I955" s="19" t="s">
        <v>650</v>
      </c>
    </row>
    <row r="956" spans="1:9" hidden="1">
      <c r="A956" s="19" t="str">
        <f t="shared" si="22"/>
        <v>54EN21FHDN619</v>
      </c>
      <c r="D956" s="19">
        <v>5</v>
      </c>
      <c r="E956" s="19">
        <v>4</v>
      </c>
      <c r="F956" s="59" t="s">
        <v>922</v>
      </c>
      <c r="G956" s="57"/>
      <c r="H956" s="57"/>
      <c r="I956" s="19" t="s">
        <v>650</v>
      </c>
    </row>
    <row r="957" spans="1:9" hidden="1">
      <c r="A957" s="19" t="str">
        <f t="shared" si="22"/>
        <v>54EN21FHDN619</v>
      </c>
      <c r="D957" s="19">
        <v>5</v>
      </c>
      <c r="E957" s="19">
        <v>4</v>
      </c>
      <c r="F957" s="59" t="s">
        <v>922</v>
      </c>
      <c r="G957" s="57"/>
      <c r="H957" s="57"/>
      <c r="I957" s="19" t="s">
        <v>650</v>
      </c>
    </row>
    <row r="958" spans="1:9" ht="17">
      <c r="A958" s="19" t="str">
        <f t="shared" si="22"/>
        <v>55EG43AHDN318</v>
      </c>
      <c r="D958" s="19">
        <v>5</v>
      </c>
      <c r="E958" s="19">
        <v>5</v>
      </c>
      <c r="F958" s="59" t="s">
        <v>873</v>
      </c>
      <c r="G958" s="89"/>
      <c r="H958" s="50"/>
      <c r="I958" s="19" t="s">
        <v>310</v>
      </c>
    </row>
    <row r="959" spans="1:9" ht="17">
      <c r="A959" s="19" t="str">
        <f t="shared" si="22"/>
        <v>55EG43AHDN518</v>
      </c>
      <c r="D959" s="19">
        <v>5</v>
      </c>
      <c r="E959" s="19">
        <v>5</v>
      </c>
      <c r="F959" s="59" t="s">
        <v>874</v>
      </c>
      <c r="G959" s="89"/>
      <c r="H959" s="50"/>
      <c r="I959" s="19" t="s">
        <v>310</v>
      </c>
    </row>
    <row r="960" spans="1:9" ht="17">
      <c r="A960" s="19" t="str">
        <f t="shared" si="22"/>
        <v>55EG43BHDN318</v>
      </c>
      <c r="D960" s="19">
        <v>5</v>
      </c>
      <c r="E960" s="19">
        <v>5</v>
      </c>
      <c r="F960" s="59" t="s">
        <v>875</v>
      </c>
      <c r="G960" s="89"/>
      <c r="H960" s="50"/>
      <c r="I960" s="19" t="s">
        <v>310</v>
      </c>
    </row>
    <row r="961" spans="1:9" ht="17">
      <c r="A961" s="19" t="str">
        <f t="shared" si="22"/>
        <v>55EG43BHDN418</v>
      </c>
      <c r="D961" s="19">
        <v>5</v>
      </c>
      <c r="E961" s="19">
        <v>5</v>
      </c>
      <c r="F961" s="59" t="s">
        <v>876</v>
      </c>
      <c r="G961" s="188"/>
      <c r="H961" s="189"/>
      <c r="I961" s="19" t="s">
        <v>310</v>
      </c>
    </row>
    <row r="962" spans="1:9" ht="17">
      <c r="A962" s="19" t="str">
        <f t="shared" si="22"/>
        <v>55EG43CHDN218</v>
      </c>
      <c r="D962" s="19">
        <v>5</v>
      </c>
      <c r="E962" s="19">
        <v>5</v>
      </c>
      <c r="F962" s="59" t="s">
        <v>877</v>
      </c>
      <c r="G962" s="188"/>
      <c r="H962" s="189"/>
      <c r="I962" s="19" t="s">
        <v>310</v>
      </c>
    </row>
    <row r="963" spans="1:9" ht="17" hidden="1">
      <c r="A963" s="19" t="str">
        <f t="shared" si="22"/>
        <v>55EG43CHDN218</v>
      </c>
      <c r="D963" s="19">
        <v>5</v>
      </c>
      <c r="E963" s="19">
        <v>5</v>
      </c>
      <c r="F963" s="59" t="s">
        <v>877</v>
      </c>
      <c r="G963" s="188"/>
      <c r="H963" s="189"/>
      <c r="I963" s="19" t="s">
        <v>310</v>
      </c>
    </row>
    <row r="964" spans="1:9" ht="17">
      <c r="A964" s="19" t="str">
        <f t="shared" ref="A964:A1021" si="23">B964&amp;C964&amp;D964&amp;E964&amp;I964&amp;F964</f>
        <v>55EG43HHDN318</v>
      </c>
      <c r="D964" s="19">
        <v>5</v>
      </c>
      <c r="E964" s="19">
        <v>5</v>
      </c>
      <c r="F964" s="59" t="s">
        <v>878</v>
      </c>
      <c r="G964" s="188"/>
      <c r="H964" s="189"/>
      <c r="I964" s="19" t="s">
        <v>310</v>
      </c>
    </row>
    <row r="965" spans="1:9" ht="17" hidden="1">
      <c r="A965" s="19" t="str">
        <f t="shared" si="23"/>
        <v>55EG43HHDN318</v>
      </c>
      <c r="D965" s="19">
        <v>5</v>
      </c>
      <c r="E965" s="19">
        <v>5</v>
      </c>
      <c r="F965" s="59" t="s">
        <v>878</v>
      </c>
      <c r="G965" s="188"/>
      <c r="H965" s="189"/>
      <c r="I965" s="19" t="s">
        <v>310</v>
      </c>
    </row>
    <row r="966" spans="1:9" ht="17" hidden="1">
      <c r="A966" s="19" t="str">
        <f t="shared" si="23"/>
        <v>55EG43HHDN318</v>
      </c>
      <c r="D966" s="19">
        <v>5</v>
      </c>
      <c r="E966" s="19">
        <v>5</v>
      </c>
      <c r="F966" s="59" t="s">
        <v>878</v>
      </c>
      <c r="G966" s="188"/>
      <c r="H966" s="189"/>
      <c r="I966" s="19" t="s">
        <v>310</v>
      </c>
    </row>
    <row r="967" spans="1:9" ht="17">
      <c r="A967" s="19" t="str">
        <f t="shared" si="23"/>
        <v>55EG43NHDN318</v>
      </c>
      <c r="D967" s="19">
        <v>5</v>
      </c>
      <c r="E967" s="19">
        <v>5</v>
      </c>
      <c r="F967" s="59" t="s">
        <v>883</v>
      </c>
      <c r="G967" s="188"/>
      <c r="H967" s="189"/>
      <c r="I967" s="19" t="s">
        <v>310</v>
      </c>
    </row>
    <row r="968" spans="1:9" ht="17">
      <c r="A968" s="19" t="str">
        <f t="shared" si="23"/>
        <v>55EG43NHDN518</v>
      </c>
      <c r="D968" s="19">
        <v>5</v>
      </c>
      <c r="E968" s="19">
        <v>5</v>
      </c>
      <c r="F968" s="59" t="s">
        <v>879</v>
      </c>
      <c r="G968" s="188"/>
      <c r="H968" s="189"/>
      <c r="I968" s="19" t="s">
        <v>310</v>
      </c>
    </row>
    <row r="969" spans="1:9" ht="17">
      <c r="A969" s="19" t="str">
        <f t="shared" si="23"/>
        <v>55EG43NHDN618</v>
      </c>
      <c r="D969" s="19">
        <v>5</v>
      </c>
      <c r="E969" s="19">
        <v>5</v>
      </c>
      <c r="F969" s="59" t="s">
        <v>880</v>
      </c>
      <c r="G969" s="188"/>
      <c r="H969" s="189"/>
      <c r="I969" s="19" t="s">
        <v>310</v>
      </c>
    </row>
    <row r="970" spans="1:9" ht="17">
      <c r="A970" s="19" t="str">
        <f t="shared" si="23"/>
        <v>55EG49AHDN219</v>
      </c>
      <c r="D970" s="19">
        <v>5</v>
      </c>
      <c r="E970" s="19">
        <v>5</v>
      </c>
      <c r="F970" s="59" t="s">
        <v>894</v>
      </c>
      <c r="G970" s="188"/>
      <c r="H970" s="189"/>
      <c r="I970" s="19" t="s">
        <v>804</v>
      </c>
    </row>
    <row r="971" spans="1:9" ht="17" hidden="1">
      <c r="A971" s="19" t="str">
        <f t="shared" si="23"/>
        <v>55EG49AHDN219</v>
      </c>
      <c r="D971" s="19">
        <v>5</v>
      </c>
      <c r="E971" s="19">
        <v>5</v>
      </c>
      <c r="F971" s="59" t="s">
        <v>894</v>
      </c>
      <c r="G971" s="188"/>
      <c r="H971" s="189"/>
      <c r="I971" s="19" t="s">
        <v>804</v>
      </c>
    </row>
    <row r="972" spans="1:9" ht="17" hidden="1">
      <c r="A972" s="19" t="str">
        <f t="shared" si="23"/>
        <v>55EG49AHDN219</v>
      </c>
      <c r="D972" s="19">
        <v>5</v>
      </c>
      <c r="E972" s="19">
        <v>5</v>
      </c>
      <c r="F972" s="59" t="s">
        <v>894</v>
      </c>
      <c r="G972" s="188"/>
      <c r="H972" s="189"/>
      <c r="I972" s="19" t="s">
        <v>804</v>
      </c>
    </row>
    <row r="973" spans="1:9" ht="17">
      <c r="A973" s="19" t="str">
        <f t="shared" si="23"/>
        <v>55EG49AHDN319</v>
      </c>
      <c r="D973" s="19">
        <v>5</v>
      </c>
      <c r="E973" s="19">
        <v>5</v>
      </c>
      <c r="F973" s="59" t="s">
        <v>895</v>
      </c>
      <c r="G973" s="188"/>
      <c r="H973" s="189"/>
      <c r="I973" s="19" t="s">
        <v>804</v>
      </c>
    </row>
    <row r="974" spans="1:9" ht="17" hidden="1">
      <c r="A974" s="19" t="str">
        <f t="shared" si="23"/>
        <v>55EG49AHDN319</v>
      </c>
      <c r="D974" s="19">
        <v>5</v>
      </c>
      <c r="E974" s="19">
        <v>5</v>
      </c>
      <c r="F974" s="59" t="s">
        <v>895</v>
      </c>
      <c r="G974" s="188"/>
      <c r="H974" s="189"/>
      <c r="I974" s="19" t="s">
        <v>804</v>
      </c>
    </row>
    <row r="975" spans="1:9" ht="17" hidden="1">
      <c r="A975" s="19" t="str">
        <f t="shared" si="23"/>
        <v>55EG49AHDN319</v>
      </c>
      <c r="D975" s="19">
        <v>5</v>
      </c>
      <c r="E975" s="19">
        <v>5</v>
      </c>
      <c r="F975" s="59" t="s">
        <v>895</v>
      </c>
      <c r="G975" s="188"/>
      <c r="H975" s="189"/>
      <c r="I975" s="19" t="s">
        <v>804</v>
      </c>
    </row>
    <row r="976" spans="1:9" ht="17" hidden="1">
      <c r="A976" s="19" t="str">
        <f t="shared" si="23"/>
        <v>55EG49AHDN319</v>
      </c>
      <c r="D976" s="19">
        <v>5</v>
      </c>
      <c r="E976" s="19">
        <v>5</v>
      </c>
      <c r="F976" s="59" t="s">
        <v>895</v>
      </c>
      <c r="G976" s="188"/>
      <c r="H976" s="189"/>
      <c r="I976" s="19" t="s">
        <v>804</v>
      </c>
    </row>
    <row r="977" spans="1:9" ht="17">
      <c r="A977" s="19" t="str">
        <f t="shared" si="23"/>
        <v>55EG49AHDN419</v>
      </c>
      <c r="D977" s="19">
        <v>5</v>
      </c>
      <c r="E977" s="19">
        <v>5</v>
      </c>
      <c r="F977" s="59" t="s">
        <v>896</v>
      </c>
      <c r="G977" s="188"/>
      <c r="H977" s="189"/>
      <c r="I977" s="19" t="s">
        <v>804</v>
      </c>
    </row>
    <row r="978" spans="1:9" ht="17">
      <c r="A978" s="19" t="str">
        <f t="shared" si="23"/>
        <v>55EG49AHDN519</v>
      </c>
      <c r="D978" s="19">
        <v>5</v>
      </c>
      <c r="E978" s="19">
        <v>5</v>
      </c>
      <c r="F978" s="59" t="s">
        <v>897</v>
      </c>
      <c r="G978" s="188"/>
      <c r="H978" s="189"/>
      <c r="I978" s="19" t="s">
        <v>804</v>
      </c>
    </row>
    <row r="979" spans="1:9" ht="17" hidden="1">
      <c r="A979" s="19" t="str">
        <f t="shared" si="23"/>
        <v>55EG49AHDN519</v>
      </c>
      <c r="D979" s="19">
        <v>5</v>
      </c>
      <c r="E979" s="19">
        <v>5</v>
      </c>
      <c r="F979" s="59" t="s">
        <v>897</v>
      </c>
      <c r="G979" s="188"/>
      <c r="H979" s="189"/>
      <c r="I979" s="19" t="s">
        <v>804</v>
      </c>
    </row>
    <row r="980" spans="1:9" ht="17" hidden="1">
      <c r="A980" s="19" t="str">
        <f t="shared" si="23"/>
        <v>55EG49AHDN519</v>
      </c>
      <c r="D980" s="19">
        <v>5</v>
      </c>
      <c r="E980" s="19">
        <v>5</v>
      </c>
      <c r="F980" s="59" t="s">
        <v>897</v>
      </c>
      <c r="G980" s="188"/>
      <c r="H980" s="189"/>
      <c r="I980" s="19" t="s">
        <v>804</v>
      </c>
    </row>
    <row r="981" spans="1:9" ht="17" hidden="1">
      <c r="A981" s="19" t="str">
        <f t="shared" si="23"/>
        <v>55EG49AHDN519</v>
      </c>
      <c r="D981" s="19">
        <v>5</v>
      </c>
      <c r="E981" s="19">
        <v>5</v>
      </c>
      <c r="F981" s="59" t="s">
        <v>897</v>
      </c>
      <c r="G981" s="188"/>
      <c r="H981" s="189"/>
      <c r="I981" s="19" t="s">
        <v>804</v>
      </c>
    </row>
    <row r="982" spans="1:9" ht="17" hidden="1">
      <c r="A982" s="19" t="str">
        <f t="shared" si="23"/>
        <v>55EG49AHDN519</v>
      </c>
      <c r="D982" s="19">
        <v>5</v>
      </c>
      <c r="E982" s="19">
        <v>5</v>
      </c>
      <c r="F982" s="59" t="s">
        <v>897</v>
      </c>
      <c r="G982" s="188"/>
      <c r="H982" s="189"/>
      <c r="I982" s="19" t="s">
        <v>804</v>
      </c>
    </row>
    <row r="983" spans="1:9" ht="17">
      <c r="A983" s="19" t="str">
        <f t="shared" si="23"/>
        <v>55EG49AHDN619</v>
      </c>
      <c r="D983" s="19">
        <v>5</v>
      </c>
      <c r="E983" s="19">
        <v>5</v>
      </c>
      <c r="F983" s="59" t="s">
        <v>898</v>
      </c>
      <c r="G983" s="188"/>
      <c r="H983" s="189"/>
      <c r="I983" s="19" t="s">
        <v>804</v>
      </c>
    </row>
    <row r="984" spans="1:9" ht="17" hidden="1">
      <c r="A984" s="19" t="str">
        <f t="shared" si="23"/>
        <v>55EG49AHDN619</v>
      </c>
      <c r="D984" s="19">
        <v>5</v>
      </c>
      <c r="E984" s="19">
        <v>5</v>
      </c>
      <c r="F984" s="59" t="s">
        <v>898</v>
      </c>
      <c r="G984" s="188"/>
      <c r="H984" s="189"/>
      <c r="I984" s="19" t="s">
        <v>804</v>
      </c>
    </row>
    <row r="985" spans="1:9" ht="17" hidden="1">
      <c r="A985" s="19" t="str">
        <f t="shared" si="23"/>
        <v>55EG49AHDN619</v>
      </c>
      <c r="D985" s="19">
        <v>5</v>
      </c>
      <c r="E985" s="19">
        <v>5</v>
      </c>
      <c r="F985" s="59" t="s">
        <v>898</v>
      </c>
      <c r="G985" s="188"/>
      <c r="H985" s="189"/>
      <c r="I985" s="19" t="s">
        <v>804</v>
      </c>
    </row>
    <row r="986" spans="1:9" ht="17" hidden="1">
      <c r="A986" s="19" t="str">
        <f t="shared" si="23"/>
        <v>55EG49AHDN619</v>
      </c>
      <c r="D986" s="19">
        <v>5</v>
      </c>
      <c r="E986" s="19">
        <v>5</v>
      </c>
      <c r="F986" s="59" t="s">
        <v>898</v>
      </c>
      <c r="G986" s="188"/>
      <c r="H986" s="189"/>
      <c r="I986" s="19" t="s">
        <v>804</v>
      </c>
    </row>
    <row r="987" spans="1:9" ht="17" hidden="1">
      <c r="A987" s="19" t="str">
        <f t="shared" si="23"/>
        <v>55EG49AHDN619</v>
      </c>
      <c r="D987" s="19">
        <v>5</v>
      </c>
      <c r="E987" s="19">
        <v>5</v>
      </c>
      <c r="F987" s="59" t="s">
        <v>898</v>
      </c>
      <c r="G987" s="188"/>
      <c r="H987" s="189"/>
      <c r="I987" s="19" t="s">
        <v>804</v>
      </c>
    </row>
    <row r="988" spans="1:9" ht="17">
      <c r="A988" s="19" t="str">
        <f t="shared" si="23"/>
        <v>55EG49BHDN219</v>
      </c>
      <c r="D988" s="19">
        <v>5</v>
      </c>
      <c r="E988" s="19">
        <v>5</v>
      </c>
      <c r="F988" s="59" t="s">
        <v>899</v>
      </c>
      <c r="G988" s="188"/>
      <c r="H988" s="189"/>
      <c r="I988" s="19" t="s">
        <v>804</v>
      </c>
    </row>
    <row r="989" spans="1:9" ht="17">
      <c r="A989" s="19" t="str">
        <f t="shared" si="23"/>
        <v>55EG49BHDN319</v>
      </c>
      <c r="D989" s="19">
        <v>5</v>
      </c>
      <c r="E989" s="19">
        <v>5</v>
      </c>
      <c r="F989" s="59" t="s">
        <v>900</v>
      </c>
      <c r="G989" s="188"/>
      <c r="H989" s="189"/>
      <c r="I989" s="19" t="s">
        <v>804</v>
      </c>
    </row>
    <row r="990" spans="1:9" ht="17">
      <c r="A990" s="19" t="str">
        <f t="shared" si="23"/>
        <v>56EG49BHDN319</v>
      </c>
      <c r="D990" s="19">
        <v>5</v>
      </c>
      <c r="E990" s="19">
        <v>6</v>
      </c>
      <c r="F990" s="59" t="s">
        <v>900</v>
      </c>
      <c r="G990" s="188"/>
      <c r="H990" s="189"/>
      <c r="I990" s="19" t="s">
        <v>804</v>
      </c>
    </row>
    <row r="991" spans="1:9" ht="17">
      <c r="A991" s="19" t="str">
        <f t="shared" si="23"/>
        <v>56EG49BHDN419</v>
      </c>
      <c r="D991" s="19">
        <v>5</v>
      </c>
      <c r="E991" s="19">
        <v>6</v>
      </c>
      <c r="F991" s="59" t="s">
        <v>901</v>
      </c>
      <c r="G991" s="188"/>
      <c r="H991" s="189"/>
      <c r="I991" s="19" t="s">
        <v>804</v>
      </c>
    </row>
    <row r="992" spans="1:9" ht="17">
      <c r="A992" s="19" t="str">
        <f t="shared" si="23"/>
        <v>56EG49BHDN519</v>
      </c>
      <c r="D992" s="19">
        <v>5</v>
      </c>
      <c r="E992" s="19">
        <v>6</v>
      </c>
      <c r="F992" s="59" t="s">
        <v>902</v>
      </c>
      <c r="G992" s="188"/>
      <c r="H992" s="189"/>
      <c r="I992" s="19" t="s">
        <v>804</v>
      </c>
    </row>
    <row r="993" spans="1:9" ht="17" hidden="1">
      <c r="A993" s="19" t="str">
        <f t="shared" si="23"/>
        <v>56EG49BHDN519</v>
      </c>
      <c r="D993" s="19">
        <v>5</v>
      </c>
      <c r="E993" s="19">
        <v>6</v>
      </c>
      <c r="F993" s="59" t="s">
        <v>902</v>
      </c>
      <c r="G993" s="188"/>
      <c r="H993" s="189"/>
      <c r="I993" s="19" t="s">
        <v>804</v>
      </c>
    </row>
    <row r="994" spans="1:9" ht="17" hidden="1">
      <c r="A994" s="19" t="str">
        <f t="shared" si="23"/>
        <v>56EG49BHDN519</v>
      </c>
      <c r="D994" s="19">
        <v>5</v>
      </c>
      <c r="E994" s="19">
        <v>6</v>
      </c>
      <c r="F994" s="59" t="s">
        <v>902</v>
      </c>
      <c r="G994" s="188"/>
      <c r="H994" s="189"/>
      <c r="I994" s="19" t="s">
        <v>804</v>
      </c>
    </row>
    <row r="995" spans="1:9" ht="17" hidden="1">
      <c r="A995" s="19" t="str">
        <f t="shared" si="23"/>
        <v>56EG49BHDN519</v>
      </c>
      <c r="D995" s="19">
        <v>5</v>
      </c>
      <c r="E995" s="19">
        <v>6</v>
      </c>
      <c r="F995" s="59" t="s">
        <v>902</v>
      </c>
      <c r="G995" s="188"/>
      <c r="H995" s="189"/>
      <c r="I995" s="19" t="s">
        <v>804</v>
      </c>
    </row>
    <row r="996" spans="1:9" ht="17" hidden="1">
      <c r="A996" s="19" t="str">
        <f t="shared" si="23"/>
        <v>56EG49BHDN519</v>
      </c>
      <c r="D996" s="19">
        <v>5</v>
      </c>
      <c r="E996" s="19">
        <v>6</v>
      </c>
      <c r="F996" s="59" t="s">
        <v>902</v>
      </c>
      <c r="G996" s="188"/>
      <c r="H996" s="189"/>
      <c r="I996" s="19" t="s">
        <v>804</v>
      </c>
    </row>
    <row r="997" spans="1:9" ht="17" hidden="1">
      <c r="A997" s="19" t="str">
        <f t="shared" si="23"/>
        <v>56EG49BHDN519</v>
      </c>
      <c r="D997" s="19">
        <v>5</v>
      </c>
      <c r="E997" s="19">
        <v>6</v>
      </c>
      <c r="F997" s="59" t="s">
        <v>902</v>
      </c>
      <c r="G997" s="188"/>
      <c r="H997" s="189"/>
      <c r="I997" s="19" t="s">
        <v>804</v>
      </c>
    </row>
    <row r="998" spans="1:9" ht="17" hidden="1">
      <c r="A998" s="19" t="str">
        <f t="shared" si="23"/>
        <v>56EG49BHDN519</v>
      </c>
      <c r="D998" s="19">
        <v>5</v>
      </c>
      <c r="E998" s="19">
        <v>6</v>
      </c>
      <c r="F998" s="59" t="s">
        <v>902</v>
      </c>
      <c r="G998" s="188"/>
      <c r="H998" s="189"/>
      <c r="I998" s="19" t="s">
        <v>804</v>
      </c>
    </row>
    <row r="999" spans="1:9" ht="17" hidden="1">
      <c r="A999" s="19" t="str">
        <f t="shared" si="23"/>
        <v>56EG49BHDN519</v>
      </c>
      <c r="D999" s="19">
        <v>5</v>
      </c>
      <c r="E999" s="19">
        <v>6</v>
      </c>
      <c r="F999" s="59" t="s">
        <v>902</v>
      </c>
      <c r="G999" s="188"/>
      <c r="H999" s="189"/>
      <c r="I999" s="19" t="s">
        <v>804</v>
      </c>
    </row>
    <row r="1000" spans="1:9" ht="17" hidden="1">
      <c r="A1000" s="19" t="str">
        <f t="shared" si="23"/>
        <v>56EG49BHDN519</v>
      </c>
      <c r="D1000" s="19">
        <v>5</v>
      </c>
      <c r="E1000" s="19">
        <v>6</v>
      </c>
      <c r="F1000" s="59" t="s">
        <v>902</v>
      </c>
      <c r="G1000" s="188"/>
      <c r="H1000" s="189"/>
      <c r="I1000" s="19" t="s">
        <v>804</v>
      </c>
    </row>
    <row r="1001" spans="1:9" ht="17" hidden="1">
      <c r="A1001" s="19" t="str">
        <f t="shared" si="23"/>
        <v>56EG49BHDN519</v>
      </c>
      <c r="D1001" s="19">
        <v>5</v>
      </c>
      <c r="E1001" s="19">
        <v>6</v>
      </c>
      <c r="F1001" s="59" t="s">
        <v>902</v>
      </c>
      <c r="G1001" s="188"/>
      <c r="H1001" s="189"/>
      <c r="I1001" s="19" t="s">
        <v>804</v>
      </c>
    </row>
    <row r="1002" spans="1:9" ht="17" hidden="1">
      <c r="A1002" s="19" t="str">
        <f t="shared" si="23"/>
        <v>56EG49BHDN519</v>
      </c>
      <c r="D1002" s="19">
        <v>5</v>
      </c>
      <c r="E1002" s="19">
        <v>6</v>
      </c>
      <c r="F1002" s="59" t="s">
        <v>902</v>
      </c>
      <c r="G1002" s="188"/>
      <c r="H1002" s="189"/>
      <c r="I1002" s="19" t="s">
        <v>804</v>
      </c>
    </row>
    <row r="1003" spans="1:9" ht="17" hidden="1">
      <c r="A1003" s="19" t="str">
        <f t="shared" si="23"/>
        <v>56EG49BHDN519</v>
      </c>
      <c r="D1003" s="19">
        <v>5</v>
      </c>
      <c r="E1003" s="19">
        <v>6</v>
      </c>
      <c r="F1003" s="59" t="s">
        <v>902</v>
      </c>
      <c r="G1003" s="188"/>
      <c r="H1003" s="189"/>
      <c r="I1003" s="19" t="s">
        <v>804</v>
      </c>
    </row>
    <row r="1004" spans="1:9" ht="17" hidden="1">
      <c r="A1004" s="19" t="str">
        <f t="shared" si="23"/>
        <v>56EG49BHDN519</v>
      </c>
      <c r="D1004" s="19">
        <v>5</v>
      </c>
      <c r="E1004" s="19">
        <v>6</v>
      </c>
      <c r="F1004" s="59" t="s">
        <v>902</v>
      </c>
      <c r="G1004" s="188"/>
      <c r="H1004" s="189"/>
      <c r="I1004" s="19" t="s">
        <v>804</v>
      </c>
    </row>
    <row r="1005" spans="1:9" ht="17" hidden="1">
      <c r="A1005" s="19" t="str">
        <f t="shared" si="23"/>
        <v>56EG49BHDN519</v>
      </c>
      <c r="D1005" s="19">
        <v>5</v>
      </c>
      <c r="E1005" s="19">
        <v>6</v>
      </c>
      <c r="F1005" s="59" t="s">
        <v>902</v>
      </c>
      <c r="G1005" s="188"/>
      <c r="H1005" s="189"/>
      <c r="I1005" s="19" t="s">
        <v>804</v>
      </c>
    </row>
    <row r="1006" spans="1:9" ht="17">
      <c r="A1006" s="19" t="str">
        <f t="shared" si="23"/>
        <v>56EG49BHDN619</v>
      </c>
      <c r="D1006" s="19">
        <v>5</v>
      </c>
      <c r="E1006" s="19">
        <v>6</v>
      </c>
      <c r="F1006" s="59" t="s">
        <v>903</v>
      </c>
      <c r="G1006" s="188"/>
      <c r="H1006" s="189"/>
      <c r="I1006" s="19" t="s">
        <v>804</v>
      </c>
    </row>
    <row r="1007" spans="1:9" ht="17" hidden="1">
      <c r="A1007" s="19" t="str">
        <f t="shared" si="23"/>
        <v>56EG49BHDN619</v>
      </c>
      <c r="D1007" s="19">
        <v>5</v>
      </c>
      <c r="E1007" s="19">
        <v>6</v>
      </c>
      <c r="F1007" s="59" t="s">
        <v>903</v>
      </c>
      <c r="G1007" s="188"/>
      <c r="H1007" s="189"/>
      <c r="I1007" s="19" t="s">
        <v>804</v>
      </c>
    </row>
    <row r="1008" spans="1:9" ht="17" hidden="1">
      <c r="A1008" s="19" t="str">
        <f t="shared" si="23"/>
        <v>56EG49BHDN619</v>
      </c>
      <c r="D1008" s="19">
        <v>5</v>
      </c>
      <c r="E1008" s="19">
        <v>6</v>
      </c>
      <c r="F1008" s="59" t="s">
        <v>903</v>
      </c>
      <c r="G1008" s="188"/>
      <c r="H1008" s="189"/>
      <c r="I1008" s="19" t="s">
        <v>804</v>
      </c>
    </row>
    <row r="1009" spans="1:9" ht="17" hidden="1">
      <c r="A1009" s="19" t="str">
        <f t="shared" si="23"/>
        <v>56EG49BHDN619</v>
      </c>
      <c r="D1009" s="19">
        <v>5</v>
      </c>
      <c r="E1009" s="19">
        <v>6</v>
      </c>
      <c r="F1009" s="59" t="s">
        <v>903</v>
      </c>
      <c r="G1009" s="188"/>
      <c r="H1009" s="189"/>
      <c r="I1009" s="19" t="s">
        <v>804</v>
      </c>
    </row>
    <row r="1010" spans="1:9" ht="17">
      <c r="A1010" s="19" t="str">
        <f t="shared" si="23"/>
        <v>56EG49NHDN419</v>
      </c>
      <c r="D1010" s="19">
        <v>5</v>
      </c>
      <c r="E1010" s="19">
        <v>6</v>
      </c>
      <c r="F1010" s="59" t="s">
        <v>932</v>
      </c>
      <c r="G1010" s="188"/>
      <c r="H1010" s="189"/>
      <c r="I1010" s="19" t="s">
        <v>804</v>
      </c>
    </row>
    <row r="1011" spans="1:9" ht="17">
      <c r="A1011" s="19" t="str">
        <f t="shared" si="23"/>
        <v>56EG49NHDN519</v>
      </c>
      <c r="D1011" s="19">
        <v>5</v>
      </c>
      <c r="E1011" s="19">
        <v>6</v>
      </c>
      <c r="F1011" s="59" t="s">
        <v>933</v>
      </c>
      <c r="G1011" s="188"/>
      <c r="H1011" s="189"/>
      <c r="I1011" s="19" t="s">
        <v>804</v>
      </c>
    </row>
    <row r="1012" spans="1:9" ht="17">
      <c r="A1012" s="19" t="str">
        <f t="shared" si="23"/>
        <v>56EG49NHDN619</v>
      </c>
      <c r="D1012" s="19">
        <v>5</v>
      </c>
      <c r="E1012" s="19">
        <v>6</v>
      </c>
      <c r="F1012" s="59" t="s">
        <v>934</v>
      </c>
      <c r="G1012" s="188"/>
      <c r="H1012" s="189"/>
      <c r="I1012" s="19" t="s">
        <v>804</v>
      </c>
    </row>
    <row r="1013" spans="1:9" ht="17" hidden="1">
      <c r="A1013" s="19" t="str">
        <f t="shared" si="23"/>
        <v>56EG49NHDN619</v>
      </c>
      <c r="D1013" s="19">
        <v>5</v>
      </c>
      <c r="E1013" s="19">
        <v>6</v>
      </c>
      <c r="F1013" s="59" t="s">
        <v>934</v>
      </c>
      <c r="G1013" s="188"/>
      <c r="H1013" s="189"/>
      <c r="I1013" s="19" t="s">
        <v>804</v>
      </c>
    </row>
    <row r="1014" spans="1:9" ht="17" hidden="1">
      <c r="A1014" s="19" t="str">
        <f t="shared" si="23"/>
        <v>56EG49NHDN619</v>
      </c>
      <c r="D1014" s="19">
        <v>5</v>
      </c>
      <c r="E1014" s="19">
        <v>6</v>
      </c>
      <c r="F1014" s="59" t="s">
        <v>934</v>
      </c>
      <c r="G1014" s="188"/>
      <c r="H1014" s="189"/>
      <c r="I1014" s="19" t="s">
        <v>804</v>
      </c>
    </row>
    <row r="1015" spans="1:9" ht="17" hidden="1">
      <c r="A1015" s="19" t="str">
        <f t="shared" si="23"/>
        <v>56EG49NHDN619</v>
      </c>
      <c r="D1015" s="19">
        <v>5</v>
      </c>
      <c r="E1015" s="19">
        <v>6</v>
      </c>
      <c r="F1015" s="59" t="s">
        <v>934</v>
      </c>
      <c r="G1015" s="188"/>
      <c r="H1015" s="189"/>
      <c r="I1015" s="19" t="s">
        <v>804</v>
      </c>
    </row>
    <row r="1016" spans="1:9">
      <c r="A1016" s="19" t="str">
        <f t="shared" si="23"/>
        <v>56HM22GHDN318</v>
      </c>
      <c r="D1016" s="19">
        <v>5</v>
      </c>
      <c r="E1016" s="19">
        <v>6</v>
      </c>
      <c r="F1016" s="59" t="s">
        <v>885</v>
      </c>
      <c r="I1016" s="19" t="s">
        <v>757</v>
      </c>
    </row>
    <row r="1017" spans="1:9">
      <c r="A1017" s="19" t="str">
        <f t="shared" si="23"/>
        <v>56HM22GHDN519</v>
      </c>
      <c r="D1017" s="19">
        <v>5</v>
      </c>
      <c r="E1017" s="19">
        <v>6</v>
      </c>
      <c r="F1017" s="59" t="s">
        <v>923</v>
      </c>
      <c r="I1017" s="19" t="s">
        <v>757</v>
      </c>
    </row>
    <row r="1018" spans="1:9" hidden="1">
      <c r="A1018" s="19" t="str">
        <f t="shared" si="23"/>
        <v>56HM22GHDN519</v>
      </c>
      <c r="D1018" s="19">
        <v>5</v>
      </c>
      <c r="E1018" s="19">
        <v>6</v>
      </c>
      <c r="F1018" s="59" t="s">
        <v>923</v>
      </c>
      <c r="I1018" s="19" t="s">
        <v>757</v>
      </c>
    </row>
    <row r="1019" spans="1:9" hidden="1">
      <c r="A1019" s="19" t="str">
        <f t="shared" si="23"/>
        <v>56HM22GHDN519</v>
      </c>
      <c r="D1019" s="19">
        <v>5</v>
      </c>
      <c r="E1019" s="19">
        <v>6</v>
      </c>
      <c r="F1019" s="59" t="s">
        <v>923</v>
      </c>
      <c r="I1019" s="19" t="s">
        <v>757</v>
      </c>
    </row>
    <row r="1020" spans="1:9">
      <c r="A1020" s="19" t="str">
        <f t="shared" si="23"/>
        <v>56HM22GHDN619</v>
      </c>
      <c r="D1020" s="19">
        <v>5</v>
      </c>
      <c r="E1020" s="19">
        <v>6</v>
      </c>
      <c r="F1020" s="59" t="s">
        <v>924</v>
      </c>
      <c r="I1020" s="19" t="s">
        <v>757</v>
      </c>
    </row>
    <row r="1021" spans="1:9">
      <c r="A1021" s="19" t="str">
        <f t="shared" si="23"/>
        <v>56HM22MHDN619</v>
      </c>
      <c r="D1021" s="19">
        <v>5</v>
      </c>
      <c r="E1021" s="19">
        <v>6</v>
      </c>
      <c r="F1021" s="59" t="s">
        <v>931</v>
      </c>
      <c r="I1021" s="19" t="s">
        <v>757</v>
      </c>
    </row>
    <row r="1022" spans="1:9">
      <c r="A1022" s="19" t="str">
        <f t="shared" ref="A1022:A1027" si="24">B1022&amp;C1022&amp;D1022&amp;E1022&amp;I1022&amp;F1022</f>
        <v/>
      </c>
    </row>
    <row r="1023" spans="1:9" hidden="1">
      <c r="A1023" s="19" t="str">
        <f t="shared" si="24"/>
        <v/>
      </c>
    </row>
    <row r="1024" spans="1:9" hidden="1">
      <c r="A1024" s="19" t="str">
        <f t="shared" si="24"/>
        <v/>
      </c>
    </row>
    <row r="1025" spans="1:1" hidden="1">
      <c r="A1025" s="19" t="str">
        <f t="shared" si="24"/>
        <v/>
      </c>
    </row>
    <row r="1026" spans="1:1" hidden="1">
      <c r="A1026" s="19" t="str">
        <f t="shared" si="24"/>
        <v/>
      </c>
    </row>
    <row r="1027" spans="1:1" hidden="1">
      <c r="A1027" s="19" t="str">
        <f t="shared" si="24"/>
        <v/>
      </c>
    </row>
    <row r="1028" spans="1:1" hidden="1">
      <c r="A1028" s="19" t="str">
        <f t="shared" ref="A1028:A1091" si="25">B1028&amp;C1028&amp;D1028&amp;E1028&amp;I1028&amp;F1028</f>
        <v/>
      </c>
    </row>
    <row r="1029" spans="1:1" hidden="1">
      <c r="A1029" s="19" t="str">
        <f t="shared" si="25"/>
        <v/>
      </c>
    </row>
    <row r="1030" spans="1:1" hidden="1">
      <c r="A1030" s="19" t="str">
        <f t="shared" si="25"/>
        <v/>
      </c>
    </row>
    <row r="1031" spans="1:1" hidden="1">
      <c r="A1031" s="19" t="str">
        <f t="shared" si="25"/>
        <v/>
      </c>
    </row>
    <row r="1032" spans="1:1" hidden="1">
      <c r="A1032" s="19" t="str">
        <f t="shared" si="25"/>
        <v/>
      </c>
    </row>
    <row r="1033" spans="1:1" hidden="1">
      <c r="A1033" s="19" t="str">
        <f t="shared" si="25"/>
        <v/>
      </c>
    </row>
    <row r="1034" spans="1:1" hidden="1">
      <c r="A1034" s="19" t="str">
        <f t="shared" si="25"/>
        <v/>
      </c>
    </row>
    <row r="1035" spans="1:1" hidden="1">
      <c r="A1035" s="19" t="str">
        <f t="shared" si="25"/>
        <v/>
      </c>
    </row>
    <row r="1036" spans="1:1" hidden="1">
      <c r="A1036" s="19" t="str">
        <f t="shared" si="25"/>
        <v/>
      </c>
    </row>
    <row r="1037" spans="1:1" hidden="1">
      <c r="A1037" s="19" t="str">
        <f t="shared" si="25"/>
        <v/>
      </c>
    </row>
    <row r="1038" spans="1:1" hidden="1">
      <c r="A1038" s="19" t="str">
        <f t="shared" si="25"/>
        <v/>
      </c>
    </row>
    <row r="1039" spans="1:1" hidden="1">
      <c r="A1039" s="19" t="str">
        <f t="shared" si="25"/>
        <v/>
      </c>
    </row>
    <row r="1040" spans="1:1" hidden="1">
      <c r="A1040" s="19" t="str">
        <f t="shared" si="25"/>
        <v/>
      </c>
    </row>
    <row r="1041" spans="1:1" hidden="1">
      <c r="A1041" s="19" t="str">
        <f t="shared" si="25"/>
        <v/>
      </c>
    </row>
    <row r="1042" spans="1:1" hidden="1">
      <c r="A1042" s="19" t="str">
        <f t="shared" si="25"/>
        <v/>
      </c>
    </row>
    <row r="1043" spans="1:1" hidden="1">
      <c r="A1043" s="19" t="str">
        <f t="shared" si="25"/>
        <v/>
      </c>
    </row>
    <row r="1044" spans="1:1" hidden="1">
      <c r="A1044" s="19" t="str">
        <f t="shared" si="25"/>
        <v/>
      </c>
    </row>
    <row r="1045" spans="1:1" hidden="1">
      <c r="A1045" s="19" t="str">
        <f t="shared" si="25"/>
        <v/>
      </c>
    </row>
    <row r="1046" spans="1:1" hidden="1">
      <c r="A1046" s="19" t="str">
        <f t="shared" si="25"/>
        <v/>
      </c>
    </row>
    <row r="1047" spans="1:1" hidden="1">
      <c r="A1047" s="19" t="str">
        <f t="shared" si="25"/>
        <v/>
      </c>
    </row>
    <row r="1048" spans="1:1" hidden="1">
      <c r="A1048" s="19" t="str">
        <f t="shared" si="25"/>
        <v/>
      </c>
    </row>
    <row r="1049" spans="1:1" hidden="1">
      <c r="A1049" s="19" t="str">
        <f t="shared" si="25"/>
        <v/>
      </c>
    </row>
    <row r="1050" spans="1:1" hidden="1">
      <c r="A1050" s="19" t="str">
        <f t="shared" si="25"/>
        <v/>
      </c>
    </row>
    <row r="1051" spans="1:1" hidden="1">
      <c r="A1051" s="19" t="str">
        <f t="shared" si="25"/>
        <v/>
      </c>
    </row>
    <row r="1052" spans="1:1" hidden="1">
      <c r="A1052" s="19" t="str">
        <f t="shared" si="25"/>
        <v/>
      </c>
    </row>
    <row r="1053" spans="1:1" hidden="1">
      <c r="A1053" s="19" t="str">
        <f t="shared" si="25"/>
        <v/>
      </c>
    </row>
    <row r="1054" spans="1:1" hidden="1">
      <c r="A1054" s="19" t="str">
        <f t="shared" si="25"/>
        <v/>
      </c>
    </row>
    <row r="1055" spans="1:1" hidden="1">
      <c r="A1055" s="19" t="str">
        <f t="shared" si="25"/>
        <v/>
      </c>
    </row>
    <row r="1056" spans="1:1" hidden="1">
      <c r="A1056" s="19" t="str">
        <f t="shared" si="25"/>
        <v/>
      </c>
    </row>
    <row r="1057" spans="1:1" hidden="1">
      <c r="A1057" s="19" t="str">
        <f t="shared" si="25"/>
        <v/>
      </c>
    </row>
    <row r="1058" spans="1:1" hidden="1">
      <c r="A1058" s="19" t="str">
        <f t="shared" si="25"/>
        <v/>
      </c>
    </row>
    <row r="1059" spans="1:1" hidden="1">
      <c r="A1059" s="19" t="str">
        <f t="shared" si="25"/>
        <v/>
      </c>
    </row>
    <row r="1060" spans="1:1" hidden="1">
      <c r="A1060" s="19" t="str">
        <f t="shared" si="25"/>
        <v/>
      </c>
    </row>
    <row r="1061" spans="1:1" hidden="1">
      <c r="A1061" s="19" t="str">
        <f t="shared" si="25"/>
        <v/>
      </c>
    </row>
    <row r="1062" spans="1:1" hidden="1">
      <c r="A1062" s="19" t="str">
        <f t="shared" si="25"/>
        <v/>
      </c>
    </row>
    <row r="1063" spans="1:1" hidden="1">
      <c r="A1063" s="19" t="str">
        <f t="shared" si="25"/>
        <v/>
      </c>
    </row>
    <row r="1064" spans="1:1" hidden="1">
      <c r="A1064" s="19" t="str">
        <f t="shared" si="25"/>
        <v/>
      </c>
    </row>
    <row r="1065" spans="1:1" hidden="1">
      <c r="A1065" s="19" t="str">
        <f t="shared" si="25"/>
        <v/>
      </c>
    </row>
    <row r="1066" spans="1:1" hidden="1">
      <c r="A1066" s="19" t="str">
        <f t="shared" si="25"/>
        <v/>
      </c>
    </row>
    <row r="1067" spans="1:1" hidden="1">
      <c r="A1067" s="19" t="str">
        <f t="shared" si="25"/>
        <v/>
      </c>
    </row>
    <row r="1068" spans="1:1" hidden="1">
      <c r="A1068" s="19" t="str">
        <f t="shared" si="25"/>
        <v/>
      </c>
    </row>
    <row r="1069" spans="1:1" hidden="1">
      <c r="A1069" s="19" t="str">
        <f t="shared" si="25"/>
        <v/>
      </c>
    </row>
    <row r="1070" spans="1:1" hidden="1">
      <c r="A1070" s="19" t="str">
        <f t="shared" si="25"/>
        <v/>
      </c>
    </row>
    <row r="1071" spans="1:1" hidden="1">
      <c r="A1071" s="19" t="str">
        <f t="shared" si="25"/>
        <v/>
      </c>
    </row>
    <row r="1072" spans="1:1" hidden="1">
      <c r="A1072" s="19" t="str">
        <f t="shared" si="25"/>
        <v/>
      </c>
    </row>
    <row r="1073" spans="1:1" hidden="1">
      <c r="A1073" s="19" t="str">
        <f t="shared" si="25"/>
        <v/>
      </c>
    </row>
    <row r="1074" spans="1:1" hidden="1">
      <c r="A1074" s="19" t="str">
        <f t="shared" si="25"/>
        <v/>
      </c>
    </row>
    <row r="1075" spans="1:1" hidden="1">
      <c r="A1075" s="19" t="str">
        <f t="shared" si="25"/>
        <v/>
      </c>
    </row>
    <row r="1076" spans="1:1" hidden="1">
      <c r="A1076" s="19" t="str">
        <f t="shared" si="25"/>
        <v/>
      </c>
    </row>
    <row r="1077" spans="1:1" hidden="1">
      <c r="A1077" s="19" t="str">
        <f t="shared" si="25"/>
        <v/>
      </c>
    </row>
    <row r="1078" spans="1:1" hidden="1">
      <c r="A1078" s="19" t="str">
        <f t="shared" si="25"/>
        <v/>
      </c>
    </row>
    <row r="1079" spans="1:1" hidden="1">
      <c r="A1079" s="19" t="str">
        <f t="shared" si="25"/>
        <v/>
      </c>
    </row>
    <row r="1080" spans="1:1" hidden="1">
      <c r="A1080" s="19" t="str">
        <f t="shared" si="25"/>
        <v/>
      </c>
    </row>
    <row r="1081" spans="1:1" hidden="1">
      <c r="A1081" s="19" t="str">
        <f t="shared" si="25"/>
        <v/>
      </c>
    </row>
    <row r="1082" spans="1:1" hidden="1">
      <c r="A1082" s="19" t="str">
        <f t="shared" si="25"/>
        <v/>
      </c>
    </row>
    <row r="1083" spans="1:1" hidden="1">
      <c r="A1083" s="19" t="str">
        <f t="shared" si="25"/>
        <v/>
      </c>
    </row>
    <row r="1084" spans="1:1" hidden="1">
      <c r="A1084" s="19" t="str">
        <f t="shared" si="25"/>
        <v/>
      </c>
    </row>
    <row r="1085" spans="1:1" hidden="1">
      <c r="A1085" s="19" t="str">
        <f t="shared" si="25"/>
        <v/>
      </c>
    </row>
    <row r="1086" spans="1:1" hidden="1">
      <c r="A1086" s="19" t="str">
        <f t="shared" si="25"/>
        <v/>
      </c>
    </row>
    <row r="1087" spans="1:1" hidden="1">
      <c r="A1087" s="19" t="str">
        <f t="shared" si="25"/>
        <v/>
      </c>
    </row>
    <row r="1088" spans="1:1" hidden="1">
      <c r="A1088" s="19" t="str">
        <f t="shared" si="25"/>
        <v/>
      </c>
    </row>
    <row r="1089" spans="1:1" hidden="1">
      <c r="A1089" s="19" t="str">
        <f t="shared" si="25"/>
        <v/>
      </c>
    </row>
    <row r="1090" spans="1:1" hidden="1">
      <c r="A1090" s="19" t="str">
        <f t="shared" si="25"/>
        <v/>
      </c>
    </row>
    <row r="1091" spans="1:1" hidden="1">
      <c r="A1091" s="19" t="str">
        <f t="shared" si="25"/>
        <v/>
      </c>
    </row>
    <row r="1092" spans="1:1" hidden="1">
      <c r="A1092" s="19" t="str">
        <f t="shared" ref="A1092:A1140" si="26">B1092&amp;C1092&amp;D1092&amp;E1092&amp;I1092&amp;F1092</f>
        <v/>
      </c>
    </row>
    <row r="1093" spans="1:1" hidden="1">
      <c r="A1093" s="19" t="str">
        <f t="shared" si="26"/>
        <v/>
      </c>
    </row>
    <row r="1094" spans="1:1" hidden="1">
      <c r="A1094" s="19" t="str">
        <f t="shared" si="26"/>
        <v/>
      </c>
    </row>
    <row r="1095" spans="1:1" hidden="1">
      <c r="A1095" s="19" t="str">
        <f t="shared" si="26"/>
        <v/>
      </c>
    </row>
    <row r="1096" spans="1:1" hidden="1">
      <c r="A1096" s="19" t="str">
        <f t="shared" si="26"/>
        <v/>
      </c>
    </row>
    <row r="1097" spans="1:1" hidden="1">
      <c r="A1097" s="19" t="str">
        <f t="shared" si="26"/>
        <v/>
      </c>
    </row>
    <row r="1098" spans="1:1" hidden="1">
      <c r="A1098" s="19" t="str">
        <f t="shared" si="26"/>
        <v/>
      </c>
    </row>
    <row r="1099" spans="1:1" hidden="1">
      <c r="A1099" s="19" t="str">
        <f t="shared" si="26"/>
        <v/>
      </c>
    </row>
    <row r="1100" spans="1:1" hidden="1">
      <c r="A1100" s="19" t="str">
        <f t="shared" si="26"/>
        <v/>
      </c>
    </row>
    <row r="1101" spans="1:1" hidden="1">
      <c r="A1101" s="19" t="str">
        <f t="shared" si="26"/>
        <v/>
      </c>
    </row>
    <row r="1102" spans="1:1" hidden="1">
      <c r="A1102" s="19" t="str">
        <f t="shared" si="26"/>
        <v/>
      </c>
    </row>
    <row r="1103" spans="1:1" hidden="1">
      <c r="A1103" s="19" t="str">
        <f t="shared" si="26"/>
        <v/>
      </c>
    </row>
    <row r="1104" spans="1:1" hidden="1">
      <c r="A1104" s="19" t="str">
        <f t="shared" si="26"/>
        <v/>
      </c>
    </row>
    <row r="1105" spans="1:1" hidden="1">
      <c r="A1105" s="19" t="str">
        <f t="shared" si="26"/>
        <v/>
      </c>
    </row>
    <row r="1106" spans="1:1" hidden="1">
      <c r="A1106" s="19" t="str">
        <f t="shared" si="26"/>
        <v/>
      </c>
    </row>
    <row r="1107" spans="1:1" hidden="1">
      <c r="A1107" s="19" t="str">
        <f t="shared" si="26"/>
        <v/>
      </c>
    </row>
    <row r="1108" spans="1:1" hidden="1">
      <c r="A1108" s="19" t="str">
        <f t="shared" si="26"/>
        <v/>
      </c>
    </row>
    <row r="1109" spans="1:1" hidden="1">
      <c r="A1109" s="19" t="str">
        <f t="shared" si="26"/>
        <v/>
      </c>
    </row>
    <row r="1110" spans="1:1" hidden="1">
      <c r="A1110" s="19" t="str">
        <f t="shared" si="26"/>
        <v/>
      </c>
    </row>
    <row r="1111" spans="1:1" hidden="1">
      <c r="A1111" s="19" t="str">
        <f t="shared" si="26"/>
        <v/>
      </c>
    </row>
    <row r="1112" spans="1:1" hidden="1">
      <c r="A1112" s="19" t="str">
        <f t="shared" si="26"/>
        <v/>
      </c>
    </row>
    <row r="1113" spans="1:1" hidden="1">
      <c r="A1113" s="19" t="str">
        <f t="shared" si="26"/>
        <v/>
      </c>
    </row>
    <row r="1114" spans="1:1" hidden="1">
      <c r="A1114" s="19" t="str">
        <f t="shared" si="26"/>
        <v/>
      </c>
    </row>
    <row r="1115" spans="1:1" hidden="1">
      <c r="A1115" s="19" t="str">
        <f t="shared" si="26"/>
        <v/>
      </c>
    </row>
    <row r="1116" spans="1:1" hidden="1">
      <c r="A1116" s="19" t="str">
        <f t="shared" si="26"/>
        <v/>
      </c>
    </row>
    <row r="1117" spans="1:1" hidden="1">
      <c r="A1117" s="19" t="str">
        <f t="shared" si="26"/>
        <v/>
      </c>
    </row>
    <row r="1118" spans="1:1" hidden="1">
      <c r="A1118" s="19" t="str">
        <f t="shared" si="26"/>
        <v/>
      </c>
    </row>
    <row r="1119" spans="1:1" hidden="1">
      <c r="A1119" s="19" t="str">
        <f t="shared" si="26"/>
        <v/>
      </c>
    </row>
    <row r="1120" spans="1:1" hidden="1">
      <c r="A1120" s="19" t="str">
        <f t="shared" si="26"/>
        <v/>
      </c>
    </row>
    <row r="1121" spans="1:1" hidden="1">
      <c r="A1121" s="19" t="str">
        <f t="shared" si="26"/>
        <v/>
      </c>
    </row>
    <row r="1122" spans="1:1" hidden="1">
      <c r="A1122" s="19" t="str">
        <f t="shared" si="26"/>
        <v/>
      </c>
    </row>
    <row r="1123" spans="1:1" hidden="1">
      <c r="A1123" s="19" t="str">
        <f t="shared" si="26"/>
        <v/>
      </c>
    </row>
    <row r="1124" spans="1:1" hidden="1">
      <c r="A1124" s="19" t="str">
        <f t="shared" si="26"/>
        <v/>
      </c>
    </row>
    <row r="1125" spans="1:1" hidden="1">
      <c r="A1125" s="19" t="str">
        <f t="shared" si="26"/>
        <v/>
      </c>
    </row>
    <row r="1126" spans="1:1" hidden="1">
      <c r="A1126" s="19" t="str">
        <f t="shared" si="26"/>
        <v/>
      </c>
    </row>
    <row r="1127" spans="1:1" hidden="1">
      <c r="A1127" s="19" t="str">
        <f t="shared" si="26"/>
        <v/>
      </c>
    </row>
    <row r="1128" spans="1:1" hidden="1">
      <c r="A1128" s="19" t="str">
        <f t="shared" si="26"/>
        <v/>
      </c>
    </row>
    <row r="1129" spans="1:1" hidden="1">
      <c r="A1129" s="19" t="str">
        <f t="shared" si="26"/>
        <v/>
      </c>
    </row>
    <row r="1130" spans="1:1" hidden="1">
      <c r="A1130" s="19" t="str">
        <f t="shared" si="26"/>
        <v/>
      </c>
    </row>
    <row r="1131" spans="1:1" hidden="1">
      <c r="A1131" s="19" t="str">
        <f t="shared" si="26"/>
        <v/>
      </c>
    </row>
    <row r="1132" spans="1:1" hidden="1">
      <c r="A1132" s="19" t="str">
        <f t="shared" si="26"/>
        <v/>
      </c>
    </row>
    <row r="1133" spans="1:1" hidden="1">
      <c r="A1133" s="19" t="str">
        <f t="shared" si="26"/>
        <v/>
      </c>
    </row>
    <row r="1134" spans="1:1" hidden="1">
      <c r="A1134" s="19" t="str">
        <f t="shared" si="26"/>
        <v/>
      </c>
    </row>
    <row r="1135" spans="1:1" hidden="1">
      <c r="A1135" s="19" t="str">
        <f t="shared" si="26"/>
        <v/>
      </c>
    </row>
    <row r="1136" spans="1:1" hidden="1">
      <c r="A1136" s="19" t="str">
        <f t="shared" si="26"/>
        <v/>
      </c>
    </row>
    <row r="1137" spans="1:1" hidden="1">
      <c r="A1137" s="19" t="str">
        <f t="shared" si="26"/>
        <v/>
      </c>
    </row>
    <row r="1138" spans="1:1" hidden="1">
      <c r="A1138" s="19" t="str">
        <f t="shared" si="26"/>
        <v/>
      </c>
    </row>
    <row r="1139" spans="1:1" hidden="1">
      <c r="A1139" s="19" t="str">
        <f t="shared" si="26"/>
        <v/>
      </c>
    </row>
    <row r="1140" spans="1:1" hidden="1">
      <c r="A1140" s="19" t="str">
        <f t="shared" si="26"/>
        <v/>
      </c>
    </row>
  </sheetData>
  <sortState xmlns:xlrd2="http://schemas.microsoft.com/office/spreadsheetml/2017/richdata2" ref="D3:I1022">
    <sortCondition ref="D3:D1022"/>
    <sortCondition ref="E3:E1022"/>
    <sortCondition ref="I3:I1022"/>
  </sortState>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526B-A490-4176-9D4E-6E18FE1DC002}">
  <sheetPr codeName="Sheet6"/>
  <dimension ref="B2:E960"/>
  <sheetViews>
    <sheetView topLeftCell="A2" workbookViewId="0">
      <selection activeCell="Q59" sqref="Q59:T67"/>
    </sheetView>
  </sheetViews>
  <sheetFormatPr baseColWidth="10" defaultColWidth="8.83203125" defaultRowHeight="15"/>
  <sheetData>
    <row r="2" spans="2:5">
      <c r="B2" t="s">
        <v>19</v>
      </c>
      <c r="C2" t="s">
        <v>2</v>
      </c>
      <c r="D2" t="s">
        <v>852</v>
      </c>
      <c r="E2" t="s">
        <v>37</v>
      </c>
    </row>
    <row r="3" spans="2:5">
      <c r="B3" t="s">
        <v>615</v>
      </c>
      <c r="C3" t="s">
        <v>853</v>
      </c>
      <c r="D3">
        <v>1</v>
      </c>
      <c r="E3">
        <v>302</v>
      </c>
    </row>
    <row r="4" spans="2:5">
      <c r="B4" t="s">
        <v>615</v>
      </c>
      <c r="C4" t="s">
        <v>853</v>
      </c>
      <c r="D4">
        <v>1</v>
      </c>
      <c r="E4">
        <v>302</v>
      </c>
    </row>
    <row r="5" spans="2:5">
      <c r="B5" t="s">
        <v>615</v>
      </c>
      <c r="C5" t="s">
        <v>223</v>
      </c>
      <c r="D5">
        <v>1</v>
      </c>
      <c r="E5">
        <v>302</v>
      </c>
    </row>
    <row r="6" spans="2:5">
      <c r="B6" t="s">
        <v>615</v>
      </c>
      <c r="C6" t="s">
        <v>223</v>
      </c>
      <c r="D6">
        <v>1</v>
      </c>
      <c r="E6">
        <v>302</v>
      </c>
    </row>
    <row r="7" spans="2:5">
      <c r="B7" t="s">
        <v>615</v>
      </c>
      <c r="C7" t="s">
        <v>223</v>
      </c>
      <c r="D7">
        <v>1</v>
      </c>
      <c r="E7">
        <v>302</v>
      </c>
    </row>
    <row r="8" spans="2:5">
      <c r="B8" t="s">
        <v>615</v>
      </c>
      <c r="C8" t="s">
        <v>223</v>
      </c>
      <c r="D8">
        <v>1</v>
      </c>
      <c r="E8">
        <v>302</v>
      </c>
    </row>
    <row r="9" spans="2:5">
      <c r="B9" t="s">
        <v>615</v>
      </c>
      <c r="C9" t="s">
        <v>223</v>
      </c>
      <c r="D9">
        <v>1</v>
      </c>
      <c r="E9">
        <v>302</v>
      </c>
    </row>
    <row r="10" spans="2:5">
      <c r="B10" t="s">
        <v>615</v>
      </c>
      <c r="C10" t="s">
        <v>223</v>
      </c>
      <c r="D10">
        <v>1</v>
      </c>
      <c r="E10">
        <v>302</v>
      </c>
    </row>
    <row r="11" spans="2:5">
      <c r="B11" t="s">
        <v>615</v>
      </c>
      <c r="C11" t="s">
        <v>223</v>
      </c>
      <c r="D11">
        <v>1</v>
      </c>
      <c r="E11">
        <v>302</v>
      </c>
    </row>
    <row r="12" spans="2:5">
      <c r="B12" t="s">
        <v>615</v>
      </c>
      <c r="C12" t="s">
        <v>854</v>
      </c>
      <c r="D12">
        <v>1</v>
      </c>
      <c r="E12">
        <v>302</v>
      </c>
    </row>
    <row r="13" spans="2:5">
      <c r="B13" t="s">
        <v>136</v>
      </c>
      <c r="C13" t="s">
        <v>855</v>
      </c>
      <c r="D13">
        <v>1</v>
      </c>
      <c r="E13">
        <v>303</v>
      </c>
    </row>
    <row r="14" spans="2:5">
      <c r="B14" t="s">
        <v>136</v>
      </c>
      <c r="C14" t="s">
        <v>856</v>
      </c>
      <c r="D14">
        <v>1</v>
      </c>
      <c r="E14">
        <v>303</v>
      </c>
    </row>
    <row r="15" spans="2:5">
      <c r="B15" t="s">
        <v>136</v>
      </c>
      <c r="C15" t="s">
        <v>856</v>
      </c>
      <c r="D15">
        <v>1</v>
      </c>
      <c r="E15">
        <v>303</v>
      </c>
    </row>
    <row r="16" spans="2:5">
      <c r="B16" t="s">
        <v>136</v>
      </c>
      <c r="C16" t="s">
        <v>856</v>
      </c>
      <c r="D16">
        <v>1</v>
      </c>
      <c r="E16">
        <v>303</v>
      </c>
    </row>
    <row r="17" spans="2:5">
      <c r="B17" t="s">
        <v>136</v>
      </c>
      <c r="C17" t="s">
        <v>855</v>
      </c>
      <c r="D17">
        <v>1</v>
      </c>
      <c r="E17">
        <v>303</v>
      </c>
    </row>
    <row r="18" spans="2:5">
      <c r="B18" t="s">
        <v>136</v>
      </c>
      <c r="C18" t="s">
        <v>855</v>
      </c>
      <c r="D18">
        <v>1</v>
      </c>
      <c r="E18">
        <v>303</v>
      </c>
    </row>
    <row r="19" spans="2:5">
      <c r="B19" t="s">
        <v>136</v>
      </c>
      <c r="C19" t="s">
        <v>855</v>
      </c>
      <c r="D19">
        <v>1</v>
      </c>
      <c r="E19">
        <v>303</v>
      </c>
    </row>
    <row r="20" spans="2:5">
      <c r="B20" t="s">
        <v>136</v>
      </c>
      <c r="C20" t="s">
        <v>855</v>
      </c>
      <c r="D20">
        <v>1</v>
      </c>
      <c r="E20">
        <v>303</v>
      </c>
    </row>
    <row r="21" spans="2:5">
      <c r="B21" t="s">
        <v>136</v>
      </c>
      <c r="C21" t="s">
        <v>855</v>
      </c>
      <c r="D21">
        <v>1</v>
      </c>
      <c r="E21">
        <v>303</v>
      </c>
    </row>
    <row r="22" spans="2:5">
      <c r="B22" t="s">
        <v>136</v>
      </c>
      <c r="C22" t="s">
        <v>855</v>
      </c>
      <c r="D22">
        <v>1</v>
      </c>
      <c r="E22">
        <v>303</v>
      </c>
    </row>
    <row r="23" spans="2:5">
      <c r="B23" t="s">
        <v>136</v>
      </c>
      <c r="C23" t="s">
        <v>855</v>
      </c>
      <c r="D23">
        <v>1</v>
      </c>
      <c r="E23">
        <v>303</v>
      </c>
    </row>
    <row r="24" spans="2:5">
      <c r="B24" t="s">
        <v>136</v>
      </c>
      <c r="C24" t="s">
        <v>857</v>
      </c>
      <c r="D24">
        <v>1</v>
      </c>
      <c r="E24">
        <v>303</v>
      </c>
    </row>
    <row r="25" spans="2:5">
      <c r="B25" t="s">
        <v>136</v>
      </c>
      <c r="C25" t="s">
        <v>857</v>
      </c>
      <c r="D25">
        <v>1</v>
      </c>
      <c r="E25">
        <v>303</v>
      </c>
    </row>
    <row r="26" spans="2:5">
      <c r="B26" t="s">
        <v>136</v>
      </c>
      <c r="C26" t="s">
        <v>857</v>
      </c>
      <c r="D26">
        <v>1</v>
      </c>
      <c r="E26">
        <v>303</v>
      </c>
    </row>
    <row r="27" spans="2:5">
      <c r="B27" t="s">
        <v>136</v>
      </c>
      <c r="C27" t="s">
        <v>857</v>
      </c>
      <c r="D27">
        <v>1</v>
      </c>
      <c r="E27">
        <v>303</v>
      </c>
    </row>
    <row r="28" spans="2:5">
      <c r="B28" t="s">
        <v>136</v>
      </c>
      <c r="C28" t="s">
        <v>857</v>
      </c>
      <c r="D28">
        <v>1</v>
      </c>
      <c r="E28">
        <v>303</v>
      </c>
    </row>
    <row r="29" spans="2:5">
      <c r="B29" t="s">
        <v>136</v>
      </c>
      <c r="C29" t="s">
        <v>857</v>
      </c>
      <c r="D29">
        <v>1</v>
      </c>
      <c r="E29">
        <v>303</v>
      </c>
    </row>
    <row r="30" spans="2:5">
      <c r="B30" t="s">
        <v>136</v>
      </c>
      <c r="C30" t="s">
        <v>857</v>
      </c>
      <c r="D30">
        <v>1</v>
      </c>
      <c r="E30">
        <v>303</v>
      </c>
    </row>
    <row r="31" spans="2:5">
      <c r="B31" t="s">
        <v>136</v>
      </c>
      <c r="C31" t="s">
        <v>857</v>
      </c>
      <c r="D31">
        <v>1</v>
      </c>
      <c r="E31">
        <v>303</v>
      </c>
    </row>
    <row r="32" spans="2:5">
      <c r="B32" t="s">
        <v>136</v>
      </c>
      <c r="C32" t="s">
        <v>857</v>
      </c>
      <c r="D32">
        <v>1</v>
      </c>
      <c r="E32">
        <v>303</v>
      </c>
    </row>
    <row r="33" spans="2:5">
      <c r="B33" t="s">
        <v>136</v>
      </c>
      <c r="C33" t="s">
        <v>857</v>
      </c>
      <c r="D33">
        <v>1</v>
      </c>
      <c r="E33">
        <v>303</v>
      </c>
    </row>
    <row r="34" spans="2:5">
      <c r="B34" t="s">
        <v>136</v>
      </c>
      <c r="C34" t="s">
        <v>857</v>
      </c>
      <c r="D34">
        <v>1</v>
      </c>
      <c r="E34">
        <v>303</v>
      </c>
    </row>
    <row r="35" spans="2:5">
      <c r="B35" t="s">
        <v>136</v>
      </c>
      <c r="C35" t="s">
        <v>857</v>
      </c>
      <c r="D35">
        <v>1</v>
      </c>
      <c r="E35">
        <v>303</v>
      </c>
    </row>
    <row r="36" spans="2:5">
      <c r="B36" t="s">
        <v>136</v>
      </c>
      <c r="C36" t="s">
        <v>857</v>
      </c>
      <c r="D36">
        <v>1</v>
      </c>
      <c r="E36">
        <v>303</v>
      </c>
    </row>
    <row r="37" spans="2:5">
      <c r="B37" t="s">
        <v>136</v>
      </c>
      <c r="C37" t="s">
        <v>857</v>
      </c>
      <c r="D37">
        <v>1</v>
      </c>
      <c r="E37">
        <v>303</v>
      </c>
    </row>
    <row r="38" spans="2:5">
      <c r="B38" t="s">
        <v>136</v>
      </c>
      <c r="C38" t="s">
        <v>857</v>
      </c>
      <c r="D38">
        <v>1</v>
      </c>
      <c r="E38">
        <v>303</v>
      </c>
    </row>
    <row r="39" spans="2:5">
      <c r="B39" t="s">
        <v>136</v>
      </c>
      <c r="C39" t="s">
        <v>857</v>
      </c>
      <c r="D39">
        <v>1</v>
      </c>
      <c r="E39">
        <v>303</v>
      </c>
    </row>
    <row r="40" spans="2:5">
      <c r="B40" t="s">
        <v>136</v>
      </c>
      <c r="C40" t="s">
        <v>857</v>
      </c>
      <c r="D40">
        <v>1</v>
      </c>
      <c r="E40">
        <v>303</v>
      </c>
    </row>
    <row r="41" spans="2:5">
      <c r="B41" t="s">
        <v>136</v>
      </c>
      <c r="C41" t="s">
        <v>857</v>
      </c>
      <c r="D41">
        <v>1</v>
      </c>
      <c r="E41">
        <v>303</v>
      </c>
    </row>
    <row r="42" spans="2:5">
      <c r="B42" t="s">
        <v>136</v>
      </c>
      <c r="C42" t="s">
        <v>857</v>
      </c>
      <c r="D42">
        <v>1</v>
      </c>
      <c r="E42">
        <v>303</v>
      </c>
    </row>
    <row r="43" spans="2:5">
      <c r="B43" t="s">
        <v>136</v>
      </c>
      <c r="C43" t="s">
        <v>857</v>
      </c>
      <c r="D43">
        <v>1</v>
      </c>
      <c r="E43">
        <v>303</v>
      </c>
    </row>
    <row r="44" spans="2:5">
      <c r="B44" t="s">
        <v>136</v>
      </c>
      <c r="C44" t="s">
        <v>858</v>
      </c>
      <c r="D44">
        <v>1</v>
      </c>
      <c r="E44">
        <v>303</v>
      </c>
    </row>
    <row r="45" spans="2:5">
      <c r="B45" t="s">
        <v>136</v>
      </c>
      <c r="C45" t="s">
        <v>859</v>
      </c>
      <c r="D45">
        <v>1</v>
      </c>
      <c r="E45">
        <v>303</v>
      </c>
    </row>
    <row r="46" spans="2:5">
      <c r="B46" t="s">
        <v>173</v>
      </c>
      <c r="C46" t="s">
        <v>860</v>
      </c>
      <c r="D46">
        <v>1</v>
      </c>
      <c r="E46">
        <v>304</v>
      </c>
    </row>
    <row r="47" spans="2:5">
      <c r="B47" t="s">
        <v>375</v>
      </c>
      <c r="C47" t="s">
        <v>201</v>
      </c>
      <c r="D47">
        <v>1</v>
      </c>
      <c r="E47">
        <v>304</v>
      </c>
    </row>
    <row r="48" spans="2:5">
      <c r="B48" t="s">
        <v>375</v>
      </c>
      <c r="C48" t="s">
        <v>212</v>
      </c>
      <c r="D48">
        <v>1</v>
      </c>
      <c r="E48">
        <v>304</v>
      </c>
    </row>
    <row r="49" spans="2:5">
      <c r="B49" t="s">
        <v>375</v>
      </c>
      <c r="C49" t="s">
        <v>212</v>
      </c>
      <c r="D49">
        <v>1</v>
      </c>
      <c r="E49">
        <v>304</v>
      </c>
    </row>
    <row r="50" spans="2:5">
      <c r="B50" t="s">
        <v>375</v>
      </c>
      <c r="C50" t="s">
        <v>212</v>
      </c>
      <c r="D50">
        <v>1</v>
      </c>
      <c r="E50">
        <v>304</v>
      </c>
    </row>
    <row r="51" spans="2:5">
      <c r="B51" t="s">
        <v>375</v>
      </c>
      <c r="C51" t="s">
        <v>212</v>
      </c>
      <c r="D51">
        <v>1</v>
      </c>
      <c r="E51">
        <v>304</v>
      </c>
    </row>
    <row r="52" spans="2:5">
      <c r="B52" t="s">
        <v>375</v>
      </c>
      <c r="C52" t="s">
        <v>212</v>
      </c>
      <c r="D52">
        <v>1</v>
      </c>
      <c r="E52">
        <v>304</v>
      </c>
    </row>
    <row r="53" spans="2:5">
      <c r="B53" t="s">
        <v>375</v>
      </c>
      <c r="C53" t="s">
        <v>213</v>
      </c>
      <c r="D53">
        <v>1</v>
      </c>
      <c r="E53">
        <v>304</v>
      </c>
    </row>
    <row r="54" spans="2:5">
      <c r="B54" t="s">
        <v>375</v>
      </c>
      <c r="C54" t="s">
        <v>213</v>
      </c>
      <c r="D54">
        <v>1</v>
      </c>
      <c r="E54">
        <v>304</v>
      </c>
    </row>
    <row r="55" spans="2:5">
      <c r="B55" t="s">
        <v>375</v>
      </c>
      <c r="C55" t="s">
        <v>213</v>
      </c>
      <c r="D55">
        <v>1</v>
      </c>
      <c r="E55">
        <v>304</v>
      </c>
    </row>
    <row r="56" spans="2:5">
      <c r="B56" t="s">
        <v>375</v>
      </c>
      <c r="C56" t="s">
        <v>202</v>
      </c>
      <c r="D56">
        <v>1</v>
      </c>
      <c r="E56">
        <v>304</v>
      </c>
    </row>
    <row r="57" spans="2:5">
      <c r="B57" t="s">
        <v>375</v>
      </c>
      <c r="C57" t="s">
        <v>202</v>
      </c>
      <c r="D57">
        <v>1</v>
      </c>
      <c r="E57">
        <v>304</v>
      </c>
    </row>
    <row r="58" spans="2:5">
      <c r="B58" t="s">
        <v>375</v>
      </c>
      <c r="C58" t="s">
        <v>202</v>
      </c>
      <c r="D58">
        <v>1</v>
      </c>
      <c r="E58">
        <v>304</v>
      </c>
    </row>
    <row r="59" spans="2:5">
      <c r="B59" t="s">
        <v>375</v>
      </c>
      <c r="C59" t="s">
        <v>203</v>
      </c>
      <c r="D59">
        <v>1</v>
      </c>
      <c r="E59">
        <v>304</v>
      </c>
    </row>
    <row r="60" spans="2:5">
      <c r="B60" t="s">
        <v>375</v>
      </c>
      <c r="C60" t="s">
        <v>204</v>
      </c>
      <c r="D60">
        <v>1</v>
      </c>
      <c r="E60">
        <v>304</v>
      </c>
    </row>
    <row r="61" spans="2:5">
      <c r="B61" t="s">
        <v>375</v>
      </c>
      <c r="C61" t="s">
        <v>204</v>
      </c>
      <c r="D61">
        <v>1</v>
      </c>
      <c r="E61">
        <v>304</v>
      </c>
    </row>
    <row r="62" spans="2:5">
      <c r="B62" t="s">
        <v>375</v>
      </c>
      <c r="C62" t="s">
        <v>204</v>
      </c>
      <c r="D62">
        <v>1</v>
      </c>
      <c r="E62">
        <v>304</v>
      </c>
    </row>
    <row r="63" spans="2:5">
      <c r="B63" t="s">
        <v>375</v>
      </c>
      <c r="C63" t="s">
        <v>204</v>
      </c>
      <c r="D63">
        <v>1</v>
      </c>
      <c r="E63">
        <v>304</v>
      </c>
    </row>
    <row r="64" spans="2:5">
      <c r="B64" t="s">
        <v>375</v>
      </c>
      <c r="C64" t="s">
        <v>204</v>
      </c>
      <c r="D64">
        <v>1</v>
      </c>
      <c r="E64">
        <v>304</v>
      </c>
    </row>
    <row r="65" spans="2:5">
      <c r="B65" t="s">
        <v>375</v>
      </c>
      <c r="C65" t="s">
        <v>204</v>
      </c>
      <c r="D65">
        <v>1</v>
      </c>
      <c r="E65">
        <v>304</v>
      </c>
    </row>
    <row r="66" spans="2:5">
      <c r="B66" t="s">
        <v>375</v>
      </c>
      <c r="C66" t="s">
        <v>204</v>
      </c>
      <c r="D66">
        <v>1</v>
      </c>
      <c r="E66">
        <v>304</v>
      </c>
    </row>
    <row r="67" spans="2:5">
      <c r="B67" t="s">
        <v>375</v>
      </c>
      <c r="C67" t="s">
        <v>204</v>
      </c>
      <c r="D67">
        <v>1</v>
      </c>
      <c r="E67">
        <v>304</v>
      </c>
    </row>
    <row r="68" spans="2:5">
      <c r="B68" t="s">
        <v>375</v>
      </c>
      <c r="C68" t="s">
        <v>204</v>
      </c>
      <c r="D68">
        <v>1</v>
      </c>
      <c r="E68">
        <v>304</v>
      </c>
    </row>
    <row r="69" spans="2:5">
      <c r="B69" t="s">
        <v>375</v>
      </c>
      <c r="C69" t="s">
        <v>204</v>
      </c>
      <c r="D69">
        <v>1</v>
      </c>
      <c r="E69">
        <v>304</v>
      </c>
    </row>
    <row r="70" spans="2:5">
      <c r="B70" t="s">
        <v>375</v>
      </c>
      <c r="C70" t="s">
        <v>204</v>
      </c>
      <c r="D70">
        <v>1</v>
      </c>
      <c r="E70">
        <v>304</v>
      </c>
    </row>
    <row r="71" spans="2:5">
      <c r="B71" t="s">
        <v>375</v>
      </c>
      <c r="C71" t="s">
        <v>204</v>
      </c>
      <c r="D71">
        <v>1</v>
      </c>
      <c r="E71">
        <v>304</v>
      </c>
    </row>
    <row r="72" spans="2:5">
      <c r="B72" t="s">
        <v>335</v>
      </c>
      <c r="C72" t="s">
        <v>206</v>
      </c>
      <c r="D72">
        <v>1</v>
      </c>
      <c r="E72">
        <v>305</v>
      </c>
    </row>
    <row r="73" spans="2:5">
      <c r="B73" t="s">
        <v>335</v>
      </c>
      <c r="C73" t="s">
        <v>207</v>
      </c>
      <c r="D73">
        <v>1</v>
      </c>
      <c r="E73">
        <v>305</v>
      </c>
    </row>
    <row r="74" spans="2:5">
      <c r="B74" t="s">
        <v>627</v>
      </c>
      <c r="C74" t="s">
        <v>205</v>
      </c>
      <c r="D74">
        <v>1</v>
      </c>
      <c r="E74">
        <v>305</v>
      </c>
    </row>
    <row r="75" spans="2:5">
      <c r="B75" t="s">
        <v>627</v>
      </c>
      <c r="C75" t="s">
        <v>205</v>
      </c>
      <c r="D75">
        <v>1</v>
      </c>
      <c r="E75">
        <v>305</v>
      </c>
    </row>
    <row r="76" spans="2:5">
      <c r="B76" t="s">
        <v>627</v>
      </c>
      <c r="C76" t="s">
        <v>205</v>
      </c>
      <c r="D76">
        <v>1</v>
      </c>
      <c r="E76">
        <v>305</v>
      </c>
    </row>
    <row r="77" spans="2:5">
      <c r="B77" t="s">
        <v>627</v>
      </c>
      <c r="C77" t="s">
        <v>205</v>
      </c>
      <c r="D77">
        <v>1</v>
      </c>
      <c r="E77">
        <v>305</v>
      </c>
    </row>
    <row r="78" spans="2:5">
      <c r="B78" t="s">
        <v>627</v>
      </c>
      <c r="C78" t="s">
        <v>205</v>
      </c>
      <c r="D78">
        <v>1</v>
      </c>
      <c r="E78">
        <v>305</v>
      </c>
    </row>
    <row r="79" spans="2:5">
      <c r="B79" t="s">
        <v>627</v>
      </c>
      <c r="C79" t="s">
        <v>205</v>
      </c>
      <c r="D79">
        <v>1</v>
      </c>
      <c r="E79">
        <v>305</v>
      </c>
    </row>
    <row r="80" spans="2:5">
      <c r="B80" t="s">
        <v>627</v>
      </c>
      <c r="C80" t="s">
        <v>205</v>
      </c>
      <c r="D80">
        <v>1</v>
      </c>
      <c r="E80">
        <v>305</v>
      </c>
    </row>
    <row r="81" spans="2:5">
      <c r="B81" t="s">
        <v>627</v>
      </c>
      <c r="C81" t="s">
        <v>205</v>
      </c>
      <c r="D81">
        <v>1</v>
      </c>
      <c r="E81">
        <v>305</v>
      </c>
    </row>
    <row r="82" spans="2:5">
      <c r="B82" t="s">
        <v>627</v>
      </c>
      <c r="C82" t="s">
        <v>205</v>
      </c>
      <c r="D82">
        <v>1</v>
      </c>
      <c r="E82">
        <v>305</v>
      </c>
    </row>
    <row r="83" spans="2:5">
      <c r="B83" t="s">
        <v>627</v>
      </c>
      <c r="C83" t="s">
        <v>205</v>
      </c>
      <c r="D83">
        <v>1</v>
      </c>
      <c r="E83">
        <v>305</v>
      </c>
    </row>
    <row r="84" spans="2:5">
      <c r="B84" t="s">
        <v>627</v>
      </c>
      <c r="C84" t="s">
        <v>205</v>
      </c>
      <c r="D84">
        <v>1</v>
      </c>
      <c r="E84">
        <v>305</v>
      </c>
    </row>
    <row r="85" spans="2:5">
      <c r="B85" t="s">
        <v>627</v>
      </c>
      <c r="C85" t="s">
        <v>205</v>
      </c>
      <c r="D85">
        <v>1</v>
      </c>
      <c r="E85">
        <v>305</v>
      </c>
    </row>
    <row r="86" spans="2:5">
      <c r="B86" t="s">
        <v>627</v>
      </c>
      <c r="C86" t="s">
        <v>205</v>
      </c>
      <c r="D86">
        <v>1</v>
      </c>
      <c r="E86">
        <v>305</v>
      </c>
    </row>
    <row r="87" spans="2:5">
      <c r="B87" t="s">
        <v>627</v>
      </c>
      <c r="C87" t="s">
        <v>205</v>
      </c>
      <c r="D87">
        <v>1</v>
      </c>
      <c r="E87">
        <v>305</v>
      </c>
    </row>
    <row r="88" spans="2:5">
      <c r="B88" t="s">
        <v>627</v>
      </c>
      <c r="C88" t="s">
        <v>205</v>
      </c>
      <c r="D88">
        <v>1</v>
      </c>
      <c r="E88">
        <v>305</v>
      </c>
    </row>
    <row r="89" spans="2:5">
      <c r="B89" t="s">
        <v>627</v>
      </c>
      <c r="C89" t="s">
        <v>205</v>
      </c>
      <c r="D89">
        <v>1</v>
      </c>
      <c r="E89">
        <v>305</v>
      </c>
    </row>
    <row r="90" spans="2:5">
      <c r="B90" t="s">
        <v>627</v>
      </c>
      <c r="C90" t="s">
        <v>205</v>
      </c>
      <c r="D90">
        <v>1</v>
      </c>
      <c r="E90">
        <v>305</v>
      </c>
    </row>
    <row r="91" spans="2:5">
      <c r="B91" t="s">
        <v>627</v>
      </c>
      <c r="C91" t="s">
        <v>205</v>
      </c>
      <c r="D91">
        <v>1</v>
      </c>
      <c r="E91">
        <v>305</v>
      </c>
    </row>
    <row r="92" spans="2:5">
      <c r="B92" t="s">
        <v>627</v>
      </c>
      <c r="C92" t="s">
        <v>205</v>
      </c>
      <c r="D92">
        <v>1</v>
      </c>
      <c r="E92">
        <v>305</v>
      </c>
    </row>
    <row r="93" spans="2:5">
      <c r="B93" t="s">
        <v>627</v>
      </c>
      <c r="C93" t="s">
        <v>205</v>
      </c>
      <c r="D93">
        <v>1</v>
      </c>
      <c r="E93">
        <v>305</v>
      </c>
    </row>
    <row r="94" spans="2:5">
      <c r="B94" t="s">
        <v>627</v>
      </c>
      <c r="C94" t="s">
        <v>205</v>
      </c>
      <c r="D94">
        <v>1</v>
      </c>
      <c r="E94">
        <v>305</v>
      </c>
    </row>
    <row r="95" spans="2:5">
      <c r="B95" t="s">
        <v>755</v>
      </c>
      <c r="C95" t="s">
        <v>209</v>
      </c>
      <c r="D95">
        <v>1</v>
      </c>
      <c r="E95">
        <v>305</v>
      </c>
    </row>
    <row r="96" spans="2:5">
      <c r="B96" t="s">
        <v>755</v>
      </c>
      <c r="C96" t="s">
        <v>209</v>
      </c>
      <c r="D96">
        <v>1</v>
      </c>
      <c r="E96">
        <v>305</v>
      </c>
    </row>
    <row r="97" spans="2:5">
      <c r="B97" t="s">
        <v>755</v>
      </c>
      <c r="C97" t="s">
        <v>230</v>
      </c>
      <c r="D97">
        <v>1</v>
      </c>
      <c r="E97">
        <v>305</v>
      </c>
    </row>
    <row r="98" spans="2:5">
      <c r="B98" t="s">
        <v>755</v>
      </c>
      <c r="C98" t="s">
        <v>220</v>
      </c>
      <c r="D98">
        <v>1</v>
      </c>
      <c r="E98">
        <v>305</v>
      </c>
    </row>
    <row r="99" spans="2:5">
      <c r="B99" t="s">
        <v>627</v>
      </c>
      <c r="C99" t="s">
        <v>205</v>
      </c>
      <c r="D99">
        <v>1</v>
      </c>
      <c r="E99">
        <v>306</v>
      </c>
    </row>
    <row r="100" spans="2:5">
      <c r="B100" t="s">
        <v>627</v>
      </c>
      <c r="C100" t="s">
        <v>205</v>
      </c>
      <c r="D100">
        <v>1</v>
      </c>
      <c r="E100">
        <v>306</v>
      </c>
    </row>
    <row r="101" spans="2:5">
      <c r="B101" t="s">
        <v>627</v>
      </c>
      <c r="C101" t="s">
        <v>205</v>
      </c>
      <c r="D101">
        <v>1</v>
      </c>
      <c r="E101">
        <v>306</v>
      </c>
    </row>
    <row r="102" spans="2:5">
      <c r="B102" t="s">
        <v>627</v>
      </c>
      <c r="C102" t="s">
        <v>205</v>
      </c>
      <c r="D102">
        <v>1</v>
      </c>
      <c r="E102">
        <v>306</v>
      </c>
    </row>
    <row r="103" spans="2:5">
      <c r="B103" t="s">
        <v>627</v>
      </c>
      <c r="C103" t="s">
        <v>205</v>
      </c>
      <c r="D103">
        <v>1</v>
      </c>
      <c r="E103">
        <v>306</v>
      </c>
    </row>
    <row r="104" spans="2:5">
      <c r="B104" t="s">
        <v>627</v>
      </c>
      <c r="C104" t="s">
        <v>205</v>
      </c>
      <c r="D104">
        <v>1</v>
      </c>
      <c r="E104">
        <v>306</v>
      </c>
    </row>
    <row r="105" spans="2:5">
      <c r="B105" t="s">
        <v>627</v>
      </c>
      <c r="C105" t="s">
        <v>205</v>
      </c>
      <c r="D105">
        <v>1</v>
      </c>
      <c r="E105">
        <v>306</v>
      </c>
    </row>
    <row r="106" spans="2:5">
      <c r="B106" t="s">
        <v>627</v>
      </c>
      <c r="C106" t="s">
        <v>205</v>
      </c>
      <c r="D106">
        <v>1</v>
      </c>
      <c r="E106">
        <v>306</v>
      </c>
    </row>
    <row r="107" spans="2:5">
      <c r="B107" t="s">
        <v>627</v>
      </c>
      <c r="C107" t="s">
        <v>205</v>
      </c>
      <c r="D107">
        <v>1</v>
      </c>
      <c r="E107">
        <v>306</v>
      </c>
    </row>
    <row r="108" spans="2:5">
      <c r="B108" t="s">
        <v>627</v>
      </c>
      <c r="C108" t="s">
        <v>205</v>
      </c>
      <c r="D108">
        <v>1</v>
      </c>
      <c r="E108">
        <v>306</v>
      </c>
    </row>
    <row r="109" spans="2:5">
      <c r="B109" t="s">
        <v>627</v>
      </c>
      <c r="C109" t="s">
        <v>205</v>
      </c>
      <c r="D109">
        <v>1</v>
      </c>
      <c r="E109">
        <v>306</v>
      </c>
    </row>
    <row r="110" spans="2:5">
      <c r="B110" t="s">
        <v>627</v>
      </c>
      <c r="C110" t="s">
        <v>205</v>
      </c>
      <c r="D110">
        <v>1</v>
      </c>
      <c r="E110">
        <v>306</v>
      </c>
    </row>
    <row r="111" spans="2:5">
      <c r="B111" t="s">
        <v>627</v>
      </c>
      <c r="C111" t="s">
        <v>205</v>
      </c>
      <c r="D111">
        <v>1</v>
      </c>
      <c r="E111">
        <v>306</v>
      </c>
    </row>
    <row r="112" spans="2:5">
      <c r="B112" t="s">
        <v>627</v>
      </c>
      <c r="C112" t="s">
        <v>205</v>
      </c>
      <c r="D112">
        <v>1</v>
      </c>
      <c r="E112">
        <v>306</v>
      </c>
    </row>
    <row r="113" spans="2:5">
      <c r="B113" t="s">
        <v>627</v>
      </c>
      <c r="C113" t="s">
        <v>205</v>
      </c>
      <c r="D113">
        <v>1</v>
      </c>
      <c r="E113">
        <v>306</v>
      </c>
    </row>
    <row r="114" spans="2:5">
      <c r="B114" t="s">
        <v>627</v>
      </c>
      <c r="C114" t="s">
        <v>205</v>
      </c>
      <c r="D114">
        <v>1</v>
      </c>
      <c r="E114">
        <v>306</v>
      </c>
    </row>
    <row r="115" spans="2:5">
      <c r="B115" t="s">
        <v>627</v>
      </c>
      <c r="C115" t="s">
        <v>205</v>
      </c>
      <c r="D115">
        <v>1</v>
      </c>
      <c r="E115">
        <v>306</v>
      </c>
    </row>
    <row r="116" spans="2:5">
      <c r="B116" t="s">
        <v>627</v>
      </c>
      <c r="C116" t="s">
        <v>205</v>
      </c>
      <c r="D116">
        <v>1</v>
      </c>
      <c r="E116">
        <v>306</v>
      </c>
    </row>
    <row r="117" spans="2:5">
      <c r="B117" t="s">
        <v>627</v>
      </c>
      <c r="C117" t="s">
        <v>205</v>
      </c>
      <c r="D117">
        <v>1</v>
      </c>
      <c r="E117">
        <v>306</v>
      </c>
    </row>
    <row r="118" spans="2:5">
      <c r="B118" t="s">
        <v>627</v>
      </c>
      <c r="C118" t="s">
        <v>205</v>
      </c>
      <c r="D118">
        <v>1</v>
      </c>
      <c r="E118">
        <v>306</v>
      </c>
    </row>
    <row r="119" spans="2:5">
      <c r="B119" t="s">
        <v>627</v>
      </c>
      <c r="C119" t="s">
        <v>205</v>
      </c>
      <c r="D119">
        <v>1</v>
      </c>
      <c r="E119">
        <v>306</v>
      </c>
    </row>
    <row r="120" spans="2:5">
      <c r="B120" t="s">
        <v>627</v>
      </c>
      <c r="C120" t="s">
        <v>205</v>
      </c>
      <c r="D120">
        <v>1</v>
      </c>
      <c r="E120">
        <v>306</v>
      </c>
    </row>
    <row r="121" spans="2:5">
      <c r="B121" t="s">
        <v>627</v>
      </c>
      <c r="C121" t="s">
        <v>205</v>
      </c>
      <c r="D121">
        <v>1</v>
      </c>
      <c r="E121">
        <v>306</v>
      </c>
    </row>
    <row r="122" spans="2:5">
      <c r="B122" t="s">
        <v>627</v>
      </c>
      <c r="C122" t="s">
        <v>205</v>
      </c>
      <c r="D122">
        <v>1</v>
      </c>
      <c r="E122">
        <v>306</v>
      </c>
    </row>
    <row r="123" spans="2:5">
      <c r="B123" t="s">
        <v>627</v>
      </c>
      <c r="C123" t="s">
        <v>205</v>
      </c>
      <c r="D123">
        <v>1</v>
      </c>
      <c r="E123">
        <v>306</v>
      </c>
    </row>
    <row r="124" spans="2:5">
      <c r="B124" t="s">
        <v>627</v>
      </c>
      <c r="C124" t="s">
        <v>205</v>
      </c>
      <c r="D124">
        <v>1</v>
      </c>
      <c r="E124">
        <v>306</v>
      </c>
    </row>
    <row r="125" spans="2:5">
      <c r="B125" t="s">
        <v>627</v>
      </c>
      <c r="C125" t="s">
        <v>205</v>
      </c>
      <c r="D125">
        <v>1</v>
      </c>
      <c r="E125">
        <v>306</v>
      </c>
    </row>
    <row r="126" spans="2:5">
      <c r="B126" t="s">
        <v>456</v>
      </c>
      <c r="C126" t="s">
        <v>861</v>
      </c>
      <c r="D126">
        <v>1</v>
      </c>
      <c r="E126">
        <v>309</v>
      </c>
    </row>
    <row r="127" spans="2:5">
      <c r="B127" t="s">
        <v>456</v>
      </c>
      <c r="C127" t="s">
        <v>862</v>
      </c>
      <c r="D127">
        <v>1</v>
      </c>
      <c r="E127">
        <v>309</v>
      </c>
    </row>
    <row r="128" spans="2:5">
      <c r="B128" t="s">
        <v>456</v>
      </c>
      <c r="C128" t="s">
        <v>862</v>
      </c>
      <c r="D128">
        <v>1</v>
      </c>
      <c r="E128">
        <v>309</v>
      </c>
    </row>
    <row r="129" spans="2:5">
      <c r="B129" t="s">
        <v>627</v>
      </c>
      <c r="C129" t="s">
        <v>205</v>
      </c>
      <c r="D129">
        <v>1</v>
      </c>
      <c r="E129">
        <v>309</v>
      </c>
    </row>
    <row r="130" spans="2:5">
      <c r="B130" t="s">
        <v>627</v>
      </c>
      <c r="C130" t="s">
        <v>205</v>
      </c>
      <c r="D130">
        <v>1</v>
      </c>
      <c r="E130">
        <v>309</v>
      </c>
    </row>
    <row r="131" spans="2:5">
      <c r="B131" t="s">
        <v>627</v>
      </c>
      <c r="C131" t="s">
        <v>205</v>
      </c>
      <c r="D131">
        <v>1</v>
      </c>
      <c r="E131">
        <v>309</v>
      </c>
    </row>
    <row r="132" spans="2:5">
      <c r="B132" t="s">
        <v>627</v>
      </c>
      <c r="C132" t="s">
        <v>205</v>
      </c>
      <c r="D132">
        <v>1</v>
      </c>
      <c r="E132">
        <v>309</v>
      </c>
    </row>
    <row r="133" spans="2:5">
      <c r="B133" t="s">
        <v>627</v>
      </c>
      <c r="C133" t="s">
        <v>205</v>
      </c>
      <c r="D133">
        <v>1</v>
      </c>
      <c r="E133">
        <v>309</v>
      </c>
    </row>
    <row r="134" spans="2:5">
      <c r="B134" t="s">
        <v>627</v>
      </c>
      <c r="C134" t="s">
        <v>205</v>
      </c>
      <c r="D134">
        <v>1</v>
      </c>
      <c r="E134">
        <v>309</v>
      </c>
    </row>
    <row r="135" spans="2:5">
      <c r="B135" t="s">
        <v>627</v>
      </c>
      <c r="C135" t="s">
        <v>205</v>
      </c>
      <c r="D135">
        <v>1</v>
      </c>
      <c r="E135">
        <v>309</v>
      </c>
    </row>
    <row r="136" spans="2:5">
      <c r="B136" t="s">
        <v>627</v>
      </c>
      <c r="C136" t="s">
        <v>205</v>
      </c>
      <c r="D136">
        <v>1</v>
      </c>
      <c r="E136">
        <v>309</v>
      </c>
    </row>
    <row r="137" spans="2:5">
      <c r="B137" t="s">
        <v>627</v>
      </c>
      <c r="C137" t="s">
        <v>205</v>
      </c>
      <c r="D137">
        <v>1</v>
      </c>
      <c r="E137">
        <v>309</v>
      </c>
    </row>
    <row r="138" spans="2:5">
      <c r="B138" t="s">
        <v>627</v>
      </c>
      <c r="C138" t="s">
        <v>205</v>
      </c>
      <c r="D138">
        <v>1</v>
      </c>
      <c r="E138">
        <v>309</v>
      </c>
    </row>
    <row r="139" spans="2:5">
      <c r="B139" t="s">
        <v>627</v>
      </c>
      <c r="C139" t="s">
        <v>229</v>
      </c>
      <c r="D139">
        <v>1</v>
      </c>
      <c r="E139">
        <v>309</v>
      </c>
    </row>
    <row r="140" spans="2:5">
      <c r="B140" t="s">
        <v>170</v>
      </c>
      <c r="C140" t="s">
        <v>198</v>
      </c>
      <c r="D140">
        <v>1</v>
      </c>
      <c r="E140">
        <v>309</v>
      </c>
    </row>
    <row r="141" spans="2:5">
      <c r="B141" t="s">
        <v>170</v>
      </c>
      <c r="C141" t="s">
        <v>198</v>
      </c>
      <c r="D141">
        <v>1</v>
      </c>
      <c r="E141">
        <v>309</v>
      </c>
    </row>
    <row r="142" spans="2:5">
      <c r="B142" t="s">
        <v>170</v>
      </c>
      <c r="C142" t="s">
        <v>198</v>
      </c>
      <c r="D142">
        <v>1</v>
      </c>
      <c r="E142">
        <v>309</v>
      </c>
    </row>
    <row r="143" spans="2:5">
      <c r="B143" t="s">
        <v>170</v>
      </c>
      <c r="C143" t="s">
        <v>199</v>
      </c>
      <c r="D143">
        <v>1</v>
      </c>
      <c r="E143">
        <v>309</v>
      </c>
    </row>
    <row r="144" spans="2:5">
      <c r="B144" t="s">
        <v>170</v>
      </c>
      <c r="C144" t="s">
        <v>200</v>
      </c>
      <c r="D144">
        <v>1</v>
      </c>
      <c r="E144">
        <v>309</v>
      </c>
    </row>
    <row r="145" spans="2:5">
      <c r="B145" t="s">
        <v>170</v>
      </c>
      <c r="C145" t="s">
        <v>200</v>
      </c>
      <c r="D145">
        <v>1</v>
      </c>
      <c r="E145">
        <v>309</v>
      </c>
    </row>
    <row r="146" spans="2:5">
      <c r="B146" t="s">
        <v>170</v>
      </c>
      <c r="C146" t="s">
        <v>200</v>
      </c>
      <c r="D146">
        <v>1</v>
      </c>
      <c r="E146">
        <v>309</v>
      </c>
    </row>
    <row r="147" spans="2:5">
      <c r="B147" t="s">
        <v>170</v>
      </c>
      <c r="C147" t="s">
        <v>200</v>
      </c>
      <c r="D147">
        <v>1</v>
      </c>
      <c r="E147">
        <v>309</v>
      </c>
    </row>
    <row r="148" spans="2:5">
      <c r="B148" t="s">
        <v>170</v>
      </c>
      <c r="C148" t="s">
        <v>200</v>
      </c>
      <c r="D148">
        <v>1</v>
      </c>
      <c r="E148">
        <v>309</v>
      </c>
    </row>
    <row r="149" spans="2:5">
      <c r="B149" t="s">
        <v>170</v>
      </c>
      <c r="C149" t="s">
        <v>200</v>
      </c>
      <c r="D149">
        <v>1</v>
      </c>
      <c r="E149">
        <v>309</v>
      </c>
    </row>
    <row r="150" spans="2:5">
      <c r="B150" t="s">
        <v>170</v>
      </c>
      <c r="C150" t="s">
        <v>200</v>
      </c>
      <c r="D150">
        <v>1</v>
      </c>
      <c r="E150">
        <v>309</v>
      </c>
    </row>
    <row r="151" spans="2:5">
      <c r="B151" t="s">
        <v>170</v>
      </c>
      <c r="C151" t="s">
        <v>200</v>
      </c>
      <c r="D151">
        <v>1</v>
      </c>
      <c r="E151">
        <v>309</v>
      </c>
    </row>
    <row r="152" spans="2:5">
      <c r="B152" t="s">
        <v>170</v>
      </c>
      <c r="C152" t="s">
        <v>200</v>
      </c>
      <c r="D152">
        <v>1</v>
      </c>
      <c r="E152">
        <v>309</v>
      </c>
    </row>
    <row r="153" spans="2:5">
      <c r="B153" t="s">
        <v>170</v>
      </c>
      <c r="C153" t="s">
        <v>200</v>
      </c>
      <c r="D153">
        <v>1</v>
      </c>
      <c r="E153">
        <v>309</v>
      </c>
    </row>
    <row r="154" spans="2:5">
      <c r="B154" t="s">
        <v>437</v>
      </c>
      <c r="C154" t="s">
        <v>201</v>
      </c>
      <c r="D154">
        <v>2</v>
      </c>
      <c r="E154">
        <v>302</v>
      </c>
    </row>
    <row r="155" spans="2:5">
      <c r="B155" t="s">
        <v>437</v>
      </c>
      <c r="C155" t="s">
        <v>212</v>
      </c>
      <c r="D155">
        <v>2</v>
      </c>
      <c r="E155">
        <v>302</v>
      </c>
    </row>
    <row r="156" spans="2:5">
      <c r="B156" t="s">
        <v>437</v>
      </c>
      <c r="C156" t="s">
        <v>212</v>
      </c>
      <c r="D156">
        <v>2</v>
      </c>
      <c r="E156">
        <v>302</v>
      </c>
    </row>
    <row r="157" spans="2:5">
      <c r="B157" t="s">
        <v>437</v>
      </c>
      <c r="C157" t="s">
        <v>212</v>
      </c>
      <c r="D157">
        <v>2</v>
      </c>
      <c r="E157">
        <v>302</v>
      </c>
    </row>
    <row r="158" spans="2:5">
      <c r="B158" t="s">
        <v>437</v>
      </c>
      <c r="C158" t="s">
        <v>212</v>
      </c>
      <c r="D158">
        <v>2</v>
      </c>
      <c r="E158">
        <v>302</v>
      </c>
    </row>
    <row r="159" spans="2:5">
      <c r="B159" t="s">
        <v>437</v>
      </c>
      <c r="C159" t="s">
        <v>212</v>
      </c>
      <c r="D159">
        <v>2</v>
      </c>
      <c r="E159">
        <v>302</v>
      </c>
    </row>
    <row r="160" spans="2:5">
      <c r="B160" t="s">
        <v>168</v>
      </c>
      <c r="C160" t="s">
        <v>218</v>
      </c>
      <c r="D160">
        <v>2</v>
      </c>
      <c r="E160">
        <v>302</v>
      </c>
    </row>
    <row r="161" spans="2:5">
      <c r="B161" t="s">
        <v>475</v>
      </c>
      <c r="C161" t="s">
        <v>206</v>
      </c>
      <c r="D161">
        <v>2</v>
      </c>
      <c r="E161">
        <v>302</v>
      </c>
    </row>
    <row r="162" spans="2:5">
      <c r="B162" t="s">
        <v>475</v>
      </c>
      <c r="C162" t="s">
        <v>207</v>
      </c>
      <c r="D162">
        <v>2</v>
      </c>
      <c r="E162">
        <v>302</v>
      </c>
    </row>
    <row r="163" spans="2:5">
      <c r="B163" t="s">
        <v>260</v>
      </c>
      <c r="C163" t="s">
        <v>855</v>
      </c>
      <c r="D163">
        <v>2</v>
      </c>
      <c r="E163">
        <v>302</v>
      </c>
    </row>
    <row r="164" spans="2:5">
      <c r="B164" t="s">
        <v>260</v>
      </c>
      <c r="C164" t="s">
        <v>856</v>
      </c>
      <c r="D164">
        <v>2</v>
      </c>
      <c r="E164">
        <v>302</v>
      </c>
    </row>
    <row r="165" spans="2:5">
      <c r="B165" t="s">
        <v>260</v>
      </c>
      <c r="C165" t="s">
        <v>856</v>
      </c>
      <c r="D165">
        <v>2</v>
      </c>
      <c r="E165">
        <v>302</v>
      </c>
    </row>
    <row r="166" spans="2:5">
      <c r="B166" t="s">
        <v>260</v>
      </c>
      <c r="C166" t="s">
        <v>856</v>
      </c>
      <c r="D166">
        <v>2</v>
      </c>
      <c r="E166">
        <v>302</v>
      </c>
    </row>
    <row r="167" spans="2:5">
      <c r="B167" t="s">
        <v>260</v>
      </c>
      <c r="C167" t="s">
        <v>856</v>
      </c>
      <c r="D167">
        <v>2</v>
      </c>
      <c r="E167">
        <v>302</v>
      </c>
    </row>
    <row r="168" spans="2:5">
      <c r="B168" t="s">
        <v>260</v>
      </c>
      <c r="C168" t="s">
        <v>855</v>
      </c>
      <c r="D168">
        <v>2</v>
      </c>
      <c r="E168">
        <v>302</v>
      </c>
    </row>
    <row r="169" spans="2:5">
      <c r="B169" t="s">
        <v>260</v>
      </c>
      <c r="C169" t="s">
        <v>855</v>
      </c>
      <c r="D169">
        <v>2</v>
      </c>
      <c r="E169">
        <v>302</v>
      </c>
    </row>
    <row r="170" spans="2:5">
      <c r="B170" t="s">
        <v>260</v>
      </c>
      <c r="C170" t="s">
        <v>855</v>
      </c>
      <c r="D170">
        <v>2</v>
      </c>
      <c r="E170">
        <v>302</v>
      </c>
    </row>
    <row r="171" spans="2:5">
      <c r="B171" t="s">
        <v>260</v>
      </c>
      <c r="C171" t="s">
        <v>855</v>
      </c>
      <c r="D171">
        <v>2</v>
      </c>
      <c r="E171">
        <v>302</v>
      </c>
    </row>
    <row r="172" spans="2:5">
      <c r="B172" t="s">
        <v>260</v>
      </c>
      <c r="C172" t="s">
        <v>855</v>
      </c>
      <c r="D172">
        <v>2</v>
      </c>
      <c r="E172">
        <v>302</v>
      </c>
    </row>
    <row r="173" spans="2:5">
      <c r="B173" t="s">
        <v>260</v>
      </c>
      <c r="C173" t="s">
        <v>860</v>
      </c>
      <c r="D173">
        <v>2</v>
      </c>
      <c r="E173">
        <v>302</v>
      </c>
    </row>
    <row r="174" spans="2:5">
      <c r="B174" t="s">
        <v>333</v>
      </c>
      <c r="C174" t="s">
        <v>213</v>
      </c>
      <c r="D174">
        <v>2</v>
      </c>
      <c r="E174">
        <v>302</v>
      </c>
    </row>
    <row r="175" spans="2:5">
      <c r="B175" t="s">
        <v>333</v>
      </c>
      <c r="C175" t="s">
        <v>213</v>
      </c>
      <c r="D175">
        <v>2</v>
      </c>
      <c r="E175">
        <v>302</v>
      </c>
    </row>
    <row r="176" spans="2:5">
      <c r="B176" t="s">
        <v>333</v>
      </c>
      <c r="C176" t="s">
        <v>213</v>
      </c>
      <c r="D176">
        <v>2</v>
      </c>
      <c r="E176">
        <v>302</v>
      </c>
    </row>
    <row r="177" spans="2:5">
      <c r="B177" t="s">
        <v>163</v>
      </c>
      <c r="C177" t="s">
        <v>863</v>
      </c>
      <c r="D177">
        <v>2</v>
      </c>
      <c r="E177">
        <v>302</v>
      </c>
    </row>
    <row r="178" spans="2:5">
      <c r="B178" t="s">
        <v>163</v>
      </c>
      <c r="C178" t="s">
        <v>863</v>
      </c>
      <c r="D178">
        <v>2</v>
      </c>
      <c r="E178">
        <v>302</v>
      </c>
    </row>
    <row r="179" spans="2:5">
      <c r="B179" t="s">
        <v>163</v>
      </c>
      <c r="C179" t="s">
        <v>863</v>
      </c>
      <c r="D179">
        <v>2</v>
      </c>
      <c r="E179">
        <v>302</v>
      </c>
    </row>
    <row r="180" spans="2:5">
      <c r="B180" t="s">
        <v>163</v>
      </c>
      <c r="C180" t="s">
        <v>863</v>
      </c>
      <c r="D180">
        <v>2</v>
      </c>
      <c r="E180">
        <v>302</v>
      </c>
    </row>
    <row r="181" spans="2:5">
      <c r="B181" t="s">
        <v>510</v>
      </c>
      <c r="C181" t="s">
        <v>217</v>
      </c>
      <c r="D181">
        <v>2</v>
      </c>
      <c r="E181">
        <v>302</v>
      </c>
    </row>
    <row r="182" spans="2:5">
      <c r="B182" t="s">
        <v>510</v>
      </c>
      <c r="C182" t="s">
        <v>217</v>
      </c>
      <c r="D182">
        <v>2</v>
      </c>
      <c r="E182">
        <v>302</v>
      </c>
    </row>
    <row r="183" spans="2:5">
      <c r="B183" t="s">
        <v>339</v>
      </c>
      <c r="C183" t="s">
        <v>202</v>
      </c>
      <c r="D183">
        <v>2</v>
      </c>
      <c r="E183">
        <v>303</v>
      </c>
    </row>
    <row r="184" spans="2:5">
      <c r="B184" t="s">
        <v>339</v>
      </c>
      <c r="C184" t="s">
        <v>202</v>
      </c>
      <c r="D184">
        <v>2</v>
      </c>
      <c r="E184">
        <v>303</v>
      </c>
    </row>
    <row r="185" spans="2:5">
      <c r="B185" t="s">
        <v>339</v>
      </c>
      <c r="C185" t="s">
        <v>202</v>
      </c>
      <c r="D185">
        <v>2</v>
      </c>
      <c r="E185">
        <v>303</v>
      </c>
    </row>
    <row r="186" spans="2:5">
      <c r="B186" t="s">
        <v>339</v>
      </c>
      <c r="C186" t="s">
        <v>203</v>
      </c>
      <c r="D186">
        <v>2</v>
      </c>
      <c r="E186">
        <v>303</v>
      </c>
    </row>
    <row r="187" spans="2:5">
      <c r="B187" t="s">
        <v>339</v>
      </c>
      <c r="C187" t="s">
        <v>861</v>
      </c>
      <c r="D187">
        <v>2</v>
      </c>
      <c r="E187">
        <v>303</v>
      </c>
    </row>
    <row r="188" spans="2:5">
      <c r="B188" t="s">
        <v>339</v>
      </c>
      <c r="C188" t="s">
        <v>862</v>
      </c>
      <c r="D188">
        <v>2</v>
      </c>
      <c r="E188">
        <v>303</v>
      </c>
    </row>
    <row r="189" spans="2:5">
      <c r="B189" t="s">
        <v>339</v>
      </c>
      <c r="C189" t="s">
        <v>862</v>
      </c>
      <c r="D189">
        <v>2</v>
      </c>
      <c r="E189">
        <v>303</v>
      </c>
    </row>
    <row r="190" spans="2:5">
      <c r="B190" t="s">
        <v>339</v>
      </c>
      <c r="C190" t="s">
        <v>857</v>
      </c>
      <c r="D190">
        <v>2</v>
      </c>
      <c r="E190">
        <v>303</v>
      </c>
    </row>
    <row r="191" spans="2:5">
      <c r="B191" t="s">
        <v>339</v>
      </c>
      <c r="C191" t="s">
        <v>857</v>
      </c>
      <c r="D191">
        <v>2</v>
      </c>
      <c r="E191">
        <v>303</v>
      </c>
    </row>
    <row r="192" spans="2:5">
      <c r="B192" t="s">
        <v>339</v>
      </c>
      <c r="C192" t="s">
        <v>857</v>
      </c>
      <c r="D192">
        <v>2</v>
      </c>
      <c r="E192">
        <v>303</v>
      </c>
    </row>
    <row r="193" spans="2:5">
      <c r="B193" t="s">
        <v>339</v>
      </c>
      <c r="C193" t="s">
        <v>857</v>
      </c>
      <c r="D193">
        <v>2</v>
      </c>
      <c r="E193">
        <v>303</v>
      </c>
    </row>
    <row r="194" spans="2:5">
      <c r="B194" t="s">
        <v>339</v>
      </c>
      <c r="C194" t="s">
        <v>857</v>
      </c>
      <c r="D194">
        <v>2</v>
      </c>
      <c r="E194">
        <v>303</v>
      </c>
    </row>
    <row r="195" spans="2:5">
      <c r="B195" t="s">
        <v>339</v>
      </c>
      <c r="C195" t="s">
        <v>857</v>
      </c>
      <c r="D195">
        <v>2</v>
      </c>
      <c r="E195">
        <v>303</v>
      </c>
    </row>
    <row r="196" spans="2:5">
      <c r="B196" t="s">
        <v>339</v>
      </c>
      <c r="C196" t="s">
        <v>857</v>
      </c>
      <c r="D196">
        <v>2</v>
      </c>
      <c r="E196">
        <v>303</v>
      </c>
    </row>
    <row r="197" spans="2:5">
      <c r="B197" t="s">
        <v>339</v>
      </c>
      <c r="C197" t="s">
        <v>857</v>
      </c>
      <c r="D197">
        <v>2</v>
      </c>
      <c r="E197">
        <v>303</v>
      </c>
    </row>
    <row r="198" spans="2:5">
      <c r="B198" t="s">
        <v>339</v>
      </c>
      <c r="C198" t="s">
        <v>857</v>
      </c>
      <c r="D198">
        <v>2</v>
      </c>
      <c r="E198">
        <v>303</v>
      </c>
    </row>
    <row r="199" spans="2:5">
      <c r="B199" t="s">
        <v>339</v>
      </c>
      <c r="C199" t="s">
        <v>857</v>
      </c>
      <c r="D199">
        <v>2</v>
      </c>
      <c r="E199">
        <v>303</v>
      </c>
    </row>
    <row r="200" spans="2:5">
      <c r="B200" t="s">
        <v>339</v>
      </c>
      <c r="C200" t="s">
        <v>857</v>
      </c>
      <c r="D200">
        <v>2</v>
      </c>
      <c r="E200">
        <v>303</v>
      </c>
    </row>
    <row r="201" spans="2:5">
      <c r="B201" t="s">
        <v>339</v>
      </c>
      <c r="C201" t="s">
        <v>857</v>
      </c>
      <c r="D201">
        <v>2</v>
      </c>
      <c r="E201">
        <v>303</v>
      </c>
    </row>
    <row r="202" spans="2:5">
      <c r="B202" t="s">
        <v>339</v>
      </c>
      <c r="C202" t="s">
        <v>857</v>
      </c>
      <c r="D202">
        <v>2</v>
      </c>
      <c r="E202">
        <v>303</v>
      </c>
    </row>
    <row r="203" spans="2:5">
      <c r="B203" t="s">
        <v>339</v>
      </c>
      <c r="C203" t="s">
        <v>857</v>
      </c>
      <c r="D203">
        <v>2</v>
      </c>
      <c r="E203">
        <v>303</v>
      </c>
    </row>
    <row r="204" spans="2:5">
      <c r="B204" t="s">
        <v>339</v>
      </c>
      <c r="C204" t="s">
        <v>857</v>
      </c>
      <c r="D204">
        <v>2</v>
      </c>
      <c r="E204">
        <v>303</v>
      </c>
    </row>
    <row r="205" spans="2:5">
      <c r="B205" t="s">
        <v>339</v>
      </c>
      <c r="C205" t="s">
        <v>857</v>
      </c>
      <c r="D205">
        <v>2</v>
      </c>
      <c r="E205">
        <v>303</v>
      </c>
    </row>
    <row r="206" spans="2:5">
      <c r="B206" t="s">
        <v>339</v>
      </c>
      <c r="C206" t="s">
        <v>857</v>
      </c>
      <c r="D206">
        <v>2</v>
      </c>
      <c r="E206">
        <v>303</v>
      </c>
    </row>
    <row r="207" spans="2:5">
      <c r="B207" t="s">
        <v>339</v>
      </c>
      <c r="C207" t="s">
        <v>857</v>
      </c>
      <c r="D207">
        <v>2</v>
      </c>
      <c r="E207">
        <v>303</v>
      </c>
    </row>
    <row r="208" spans="2:5">
      <c r="B208" t="s">
        <v>339</v>
      </c>
      <c r="C208" t="s">
        <v>857</v>
      </c>
      <c r="D208">
        <v>2</v>
      </c>
      <c r="E208">
        <v>303</v>
      </c>
    </row>
    <row r="209" spans="2:5">
      <c r="B209" t="s">
        <v>339</v>
      </c>
      <c r="C209" t="s">
        <v>857</v>
      </c>
      <c r="D209">
        <v>2</v>
      </c>
      <c r="E209">
        <v>303</v>
      </c>
    </row>
    <row r="210" spans="2:5">
      <c r="B210" t="s">
        <v>175</v>
      </c>
      <c r="C210" t="s">
        <v>198</v>
      </c>
      <c r="D210">
        <v>2</v>
      </c>
      <c r="E210">
        <v>304</v>
      </c>
    </row>
    <row r="211" spans="2:5">
      <c r="B211" t="s">
        <v>175</v>
      </c>
      <c r="C211" t="s">
        <v>198</v>
      </c>
      <c r="D211">
        <v>2</v>
      </c>
      <c r="E211">
        <v>304</v>
      </c>
    </row>
    <row r="212" spans="2:5">
      <c r="B212" t="s">
        <v>175</v>
      </c>
      <c r="C212" t="s">
        <v>198</v>
      </c>
      <c r="D212">
        <v>2</v>
      </c>
      <c r="E212">
        <v>304</v>
      </c>
    </row>
    <row r="213" spans="2:5">
      <c r="B213" t="s">
        <v>175</v>
      </c>
      <c r="C213" t="s">
        <v>199</v>
      </c>
      <c r="D213">
        <v>2</v>
      </c>
      <c r="E213">
        <v>304</v>
      </c>
    </row>
    <row r="214" spans="2:5">
      <c r="B214" t="s">
        <v>175</v>
      </c>
      <c r="C214" t="s">
        <v>200</v>
      </c>
      <c r="D214">
        <v>2</v>
      </c>
      <c r="E214">
        <v>304</v>
      </c>
    </row>
    <row r="215" spans="2:5">
      <c r="B215" t="s">
        <v>175</v>
      </c>
      <c r="C215" t="s">
        <v>200</v>
      </c>
      <c r="D215">
        <v>2</v>
      </c>
      <c r="E215">
        <v>304</v>
      </c>
    </row>
    <row r="216" spans="2:5">
      <c r="B216" t="s">
        <v>175</v>
      </c>
      <c r="C216" t="s">
        <v>200</v>
      </c>
      <c r="D216">
        <v>2</v>
      </c>
      <c r="E216">
        <v>304</v>
      </c>
    </row>
    <row r="217" spans="2:5">
      <c r="B217" t="s">
        <v>175</v>
      </c>
      <c r="C217" t="s">
        <v>200</v>
      </c>
      <c r="D217">
        <v>2</v>
      </c>
      <c r="E217">
        <v>304</v>
      </c>
    </row>
    <row r="218" spans="2:5">
      <c r="B218" t="s">
        <v>175</v>
      </c>
      <c r="C218" t="s">
        <v>200</v>
      </c>
      <c r="D218">
        <v>2</v>
      </c>
      <c r="E218">
        <v>304</v>
      </c>
    </row>
    <row r="219" spans="2:5">
      <c r="B219" t="s">
        <v>175</v>
      </c>
      <c r="C219" t="s">
        <v>200</v>
      </c>
      <c r="D219">
        <v>2</v>
      </c>
      <c r="E219">
        <v>304</v>
      </c>
    </row>
    <row r="220" spans="2:5">
      <c r="B220" t="s">
        <v>175</v>
      </c>
      <c r="C220" t="s">
        <v>200</v>
      </c>
      <c r="D220">
        <v>2</v>
      </c>
      <c r="E220">
        <v>304</v>
      </c>
    </row>
    <row r="221" spans="2:5">
      <c r="B221" t="s">
        <v>175</v>
      </c>
      <c r="C221" t="s">
        <v>200</v>
      </c>
      <c r="D221">
        <v>2</v>
      </c>
      <c r="E221">
        <v>304</v>
      </c>
    </row>
    <row r="222" spans="2:5">
      <c r="B222" t="s">
        <v>175</v>
      </c>
      <c r="C222" t="s">
        <v>200</v>
      </c>
      <c r="D222">
        <v>2</v>
      </c>
      <c r="E222">
        <v>304</v>
      </c>
    </row>
    <row r="223" spans="2:5">
      <c r="B223" t="s">
        <v>175</v>
      </c>
      <c r="C223" t="s">
        <v>200</v>
      </c>
      <c r="D223">
        <v>2</v>
      </c>
      <c r="E223">
        <v>304</v>
      </c>
    </row>
    <row r="224" spans="2:5">
      <c r="B224" t="s">
        <v>753</v>
      </c>
      <c r="C224" t="s">
        <v>209</v>
      </c>
      <c r="D224">
        <v>2</v>
      </c>
      <c r="E224">
        <v>304</v>
      </c>
    </row>
    <row r="225" spans="2:5">
      <c r="B225" t="s">
        <v>753</v>
      </c>
      <c r="C225" t="s">
        <v>209</v>
      </c>
      <c r="D225">
        <v>2</v>
      </c>
      <c r="E225">
        <v>304</v>
      </c>
    </row>
    <row r="226" spans="2:5">
      <c r="B226" t="s">
        <v>753</v>
      </c>
      <c r="C226" t="s">
        <v>230</v>
      </c>
      <c r="D226">
        <v>2</v>
      </c>
      <c r="E226">
        <v>304</v>
      </c>
    </row>
    <row r="227" spans="2:5">
      <c r="B227" t="s">
        <v>264</v>
      </c>
      <c r="C227" t="s">
        <v>864</v>
      </c>
      <c r="D227">
        <v>2</v>
      </c>
      <c r="E227">
        <v>304</v>
      </c>
    </row>
    <row r="228" spans="2:5">
      <c r="B228" t="s">
        <v>264</v>
      </c>
      <c r="C228" t="s">
        <v>864</v>
      </c>
      <c r="D228">
        <v>2</v>
      </c>
      <c r="E228">
        <v>304</v>
      </c>
    </row>
    <row r="229" spans="2:5">
      <c r="B229" t="s">
        <v>264</v>
      </c>
      <c r="C229" t="s">
        <v>865</v>
      </c>
      <c r="D229">
        <v>2</v>
      </c>
      <c r="E229">
        <v>304</v>
      </c>
    </row>
    <row r="230" spans="2:5">
      <c r="B230" t="s">
        <v>264</v>
      </c>
      <c r="C230" t="s">
        <v>865</v>
      </c>
      <c r="D230">
        <v>2</v>
      </c>
      <c r="E230">
        <v>304</v>
      </c>
    </row>
    <row r="231" spans="2:5">
      <c r="B231" t="s">
        <v>264</v>
      </c>
      <c r="C231" t="s">
        <v>865</v>
      </c>
      <c r="D231">
        <v>2</v>
      </c>
      <c r="E231">
        <v>304</v>
      </c>
    </row>
    <row r="232" spans="2:5">
      <c r="B232" t="s">
        <v>264</v>
      </c>
      <c r="C232" t="s">
        <v>865</v>
      </c>
      <c r="D232">
        <v>2</v>
      </c>
      <c r="E232">
        <v>304</v>
      </c>
    </row>
    <row r="233" spans="2:5">
      <c r="B233" t="s">
        <v>264</v>
      </c>
      <c r="C233" t="s">
        <v>865</v>
      </c>
      <c r="D233">
        <v>2</v>
      </c>
      <c r="E233">
        <v>304</v>
      </c>
    </row>
    <row r="234" spans="2:5">
      <c r="B234" t="s">
        <v>264</v>
      </c>
      <c r="C234" t="s">
        <v>865</v>
      </c>
      <c r="D234">
        <v>2</v>
      </c>
      <c r="E234">
        <v>304</v>
      </c>
    </row>
    <row r="235" spans="2:5">
      <c r="B235" t="s">
        <v>264</v>
      </c>
      <c r="C235" t="s">
        <v>865</v>
      </c>
      <c r="D235">
        <v>2</v>
      </c>
      <c r="E235">
        <v>304</v>
      </c>
    </row>
    <row r="236" spans="2:5">
      <c r="B236" t="s">
        <v>631</v>
      </c>
      <c r="C236" t="s">
        <v>205</v>
      </c>
      <c r="D236">
        <v>2</v>
      </c>
      <c r="E236">
        <v>305</v>
      </c>
    </row>
    <row r="237" spans="2:5">
      <c r="B237" t="s">
        <v>631</v>
      </c>
      <c r="C237" t="s">
        <v>205</v>
      </c>
      <c r="D237">
        <v>2</v>
      </c>
      <c r="E237">
        <v>305</v>
      </c>
    </row>
    <row r="238" spans="2:5">
      <c r="B238" t="s">
        <v>631</v>
      </c>
      <c r="C238" t="s">
        <v>205</v>
      </c>
      <c r="D238">
        <v>2</v>
      </c>
      <c r="E238">
        <v>305</v>
      </c>
    </row>
    <row r="239" spans="2:5">
      <c r="B239" t="s">
        <v>631</v>
      </c>
      <c r="C239" t="s">
        <v>205</v>
      </c>
      <c r="D239">
        <v>2</v>
      </c>
      <c r="E239">
        <v>305</v>
      </c>
    </row>
    <row r="240" spans="2:5">
      <c r="B240" t="s">
        <v>631</v>
      </c>
      <c r="C240" t="s">
        <v>205</v>
      </c>
      <c r="D240">
        <v>2</v>
      </c>
      <c r="E240">
        <v>305</v>
      </c>
    </row>
    <row r="241" spans="2:5">
      <c r="B241" t="s">
        <v>631</v>
      </c>
      <c r="C241" t="s">
        <v>205</v>
      </c>
      <c r="D241">
        <v>2</v>
      </c>
      <c r="E241">
        <v>305</v>
      </c>
    </row>
    <row r="242" spans="2:5">
      <c r="B242" t="s">
        <v>631</v>
      </c>
      <c r="C242" t="s">
        <v>205</v>
      </c>
      <c r="D242">
        <v>2</v>
      </c>
      <c r="E242">
        <v>305</v>
      </c>
    </row>
    <row r="243" spans="2:5">
      <c r="B243" t="s">
        <v>631</v>
      </c>
      <c r="C243" t="s">
        <v>205</v>
      </c>
      <c r="D243">
        <v>2</v>
      </c>
      <c r="E243">
        <v>305</v>
      </c>
    </row>
    <row r="244" spans="2:5">
      <c r="B244" t="s">
        <v>631</v>
      </c>
      <c r="C244" t="s">
        <v>205</v>
      </c>
      <c r="D244">
        <v>2</v>
      </c>
      <c r="E244">
        <v>305</v>
      </c>
    </row>
    <row r="245" spans="2:5">
      <c r="B245" t="s">
        <v>631</v>
      </c>
      <c r="C245" t="s">
        <v>205</v>
      </c>
      <c r="D245">
        <v>2</v>
      </c>
      <c r="E245">
        <v>305</v>
      </c>
    </row>
    <row r="246" spans="2:5">
      <c r="B246" t="s">
        <v>631</v>
      </c>
      <c r="C246" t="s">
        <v>205</v>
      </c>
      <c r="D246">
        <v>2</v>
      </c>
      <c r="E246">
        <v>305</v>
      </c>
    </row>
    <row r="247" spans="2:5">
      <c r="B247" t="s">
        <v>631</v>
      </c>
      <c r="C247" t="s">
        <v>205</v>
      </c>
      <c r="D247">
        <v>2</v>
      </c>
      <c r="E247">
        <v>305</v>
      </c>
    </row>
    <row r="248" spans="2:5">
      <c r="B248" t="s">
        <v>631</v>
      </c>
      <c r="C248" t="s">
        <v>205</v>
      </c>
      <c r="D248">
        <v>2</v>
      </c>
      <c r="E248">
        <v>305</v>
      </c>
    </row>
    <row r="249" spans="2:5">
      <c r="B249" t="s">
        <v>631</v>
      </c>
      <c r="C249" t="s">
        <v>205</v>
      </c>
      <c r="D249">
        <v>2</v>
      </c>
      <c r="E249">
        <v>305</v>
      </c>
    </row>
    <row r="250" spans="2:5">
      <c r="B250" t="s">
        <v>631</v>
      </c>
      <c r="C250" t="s">
        <v>205</v>
      </c>
      <c r="D250">
        <v>2</v>
      </c>
      <c r="E250">
        <v>305</v>
      </c>
    </row>
    <row r="251" spans="2:5">
      <c r="B251" t="s">
        <v>631</v>
      </c>
      <c r="C251" t="s">
        <v>205</v>
      </c>
      <c r="D251">
        <v>2</v>
      </c>
      <c r="E251">
        <v>305</v>
      </c>
    </row>
    <row r="252" spans="2:5">
      <c r="B252" t="s">
        <v>631</v>
      </c>
      <c r="C252" t="s">
        <v>205</v>
      </c>
      <c r="D252">
        <v>2</v>
      </c>
      <c r="E252">
        <v>305</v>
      </c>
    </row>
    <row r="253" spans="2:5">
      <c r="B253" t="s">
        <v>631</v>
      </c>
      <c r="C253" t="s">
        <v>205</v>
      </c>
      <c r="D253">
        <v>2</v>
      </c>
      <c r="E253">
        <v>305</v>
      </c>
    </row>
    <row r="254" spans="2:5">
      <c r="B254" t="s">
        <v>631</v>
      </c>
      <c r="C254" t="s">
        <v>205</v>
      </c>
      <c r="D254">
        <v>2</v>
      </c>
      <c r="E254">
        <v>305</v>
      </c>
    </row>
    <row r="255" spans="2:5">
      <c r="B255" t="s">
        <v>631</v>
      </c>
      <c r="C255" t="s">
        <v>205</v>
      </c>
      <c r="D255">
        <v>2</v>
      </c>
      <c r="E255">
        <v>305</v>
      </c>
    </row>
    <row r="256" spans="2:5">
      <c r="B256" t="s">
        <v>631</v>
      </c>
      <c r="C256" t="s">
        <v>205</v>
      </c>
      <c r="D256">
        <v>2</v>
      </c>
      <c r="E256">
        <v>305</v>
      </c>
    </row>
    <row r="257" spans="2:5">
      <c r="B257" t="s">
        <v>631</v>
      </c>
      <c r="C257" t="s">
        <v>205</v>
      </c>
      <c r="D257">
        <v>2</v>
      </c>
      <c r="E257">
        <v>305</v>
      </c>
    </row>
    <row r="258" spans="2:5">
      <c r="B258" t="s">
        <v>631</v>
      </c>
      <c r="C258" t="s">
        <v>205</v>
      </c>
      <c r="D258">
        <v>2</v>
      </c>
      <c r="E258">
        <v>305</v>
      </c>
    </row>
    <row r="259" spans="2:5">
      <c r="B259" t="s">
        <v>631</v>
      </c>
      <c r="C259" t="s">
        <v>205</v>
      </c>
      <c r="D259">
        <v>2</v>
      </c>
      <c r="E259">
        <v>305</v>
      </c>
    </row>
    <row r="260" spans="2:5">
      <c r="B260" t="s">
        <v>631</v>
      </c>
      <c r="C260" t="s">
        <v>205</v>
      </c>
      <c r="D260">
        <v>2</v>
      </c>
      <c r="E260">
        <v>306</v>
      </c>
    </row>
    <row r="261" spans="2:5">
      <c r="B261" t="s">
        <v>631</v>
      </c>
      <c r="C261" t="s">
        <v>205</v>
      </c>
      <c r="D261">
        <v>2</v>
      </c>
      <c r="E261">
        <v>306</v>
      </c>
    </row>
    <row r="262" spans="2:5">
      <c r="B262" t="s">
        <v>631</v>
      </c>
      <c r="C262" t="s">
        <v>205</v>
      </c>
      <c r="D262">
        <v>2</v>
      </c>
      <c r="E262">
        <v>306</v>
      </c>
    </row>
    <row r="263" spans="2:5">
      <c r="B263" t="s">
        <v>631</v>
      </c>
      <c r="C263" t="s">
        <v>205</v>
      </c>
      <c r="D263">
        <v>2</v>
      </c>
      <c r="E263">
        <v>306</v>
      </c>
    </row>
    <row r="264" spans="2:5">
      <c r="B264" t="s">
        <v>631</v>
      </c>
      <c r="C264" t="s">
        <v>205</v>
      </c>
      <c r="D264">
        <v>2</v>
      </c>
      <c r="E264">
        <v>306</v>
      </c>
    </row>
    <row r="265" spans="2:5">
      <c r="B265" t="s">
        <v>631</v>
      </c>
      <c r="C265" t="s">
        <v>205</v>
      </c>
      <c r="D265">
        <v>2</v>
      </c>
      <c r="E265">
        <v>306</v>
      </c>
    </row>
    <row r="266" spans="2:5">
      <c r="B266" t="s">
        <v>631</v>
      </c>
      <c r="C266" t="s">
        <v>205</v>
      </c>
      <c r="D266">
        <v>2</v>
      </c>
      <c r="E266">
        <v>306</v>
      </c>
    </row>
    <row r="267" spans="2:5">
      <c r="B267" t="s">
        <v>631</v>
      </c>
      <c r="C267" t="s">
        <v>205</v>
      </c>
      <c r="D267">
        <v>2</v>
      </c>
      <c r="E267">
        <v>306</v>
      </c>
    </row>
    <row r="268" spans="2:5">
      <c r="B268" t="s">
        <v>631</v>
      </c>
      <c r="C268" t="s">
        <v>205</v>
      </c>
      <c r="D268">
        <v>2</v>
      </c>
      <c r="E268">
        <v>306</v>
      </c>
    </row>
    <row r="269" spans="2:5">
      <c r="B269" t="s">
        <v>631</v>
      </c>
      <c r="C269" t="s">
        <v>205</v>
      </c>
      <c r="D269">
        <v>2</v>
      </c>
      <c r="E269">
        <v>306</v>
      </c>
    </row>
    <row r="270" spans="2:5">
      <c r="B270" t="s">
        <v>631</v>
      </c>
      <c r="C270" t="s">
        <v>205</v>
      </c>
      <c r="D270">
        <v>2</v>
      </c>
      <c r="E270">
        <v>306</v>
      </c>
    </row>
    <row r="271" spans="2:5">
      <c r="B271" t="s">
        <v>631</v>
      </c>
      <c r="C271" t="s">
        <v>205</v>
      </c>
      <c r="D271">
        <v>2</v>
      </c>
      <c r="E271">
        <v>306</v>
      </c>
    </row>
    <row r="272" spans="2:5">
      <c r="B272" t="s">
        <v>631</v>
      </c>
      <c r="C272" t="s">
        <v>205</v>
      </c>
      <c r="D272">
        <v>2</v>
      </c>
      <c r="E272">
        <v>306</v>
      </c>
    </row>
    <row r="273" spans="2:5">
      <c r="B273" t="s">
        <v>631</v>
      </c>
      <c r="C273" t="s">
        <v>205</v>
      </c>
      <c r="D273">
        <v>2</v>
      </c>
      <c r="E273">
        <v>306</v>
      </c>
    </row>
    <row r="274" spans="2:5">
      <c r="B274" t="s">
        <v>631</v>
      </c>
      <c r="C274" t="s">
        <v>205</v>
      </c>
      <c r="D274">
        <v>2</v>
      </c>
      <c r="E274">
        <v>306</v>
      </c>
    </row>
    <row r="275" spans="2:5">
      <c r="B275" t="s">
        <v>631</v>
      </c>
      <c r="C275" t="s">
        <v>205</v>
      </c>
      <c r="D275">
        <v>2</v>
      </c>
      <c r="E275">
        <v>306</v>
      </c>
    </row>
    <row r="276" spans="2:5">
      <c r="B276" t="s">
        <v>631</v>
      </c>
      <c r="C276" t="s">
        <v>205</v>
      </c>
      <c r="D276">
        <v>2</v>
      </c>
      <c r="E276">
        <v>306</v>
      </c>
    </row>
    <row r="277" spans="2:5">
      <c r="B277" t="s">
        <v>631</v>
      </c>
      <c r="C277" t="s">
        <v>205</v>
      </c>
      <c r="D277">
        <v>2</v>
      </c>
      <c r="E277">
        <v>306</v>
      </c>
    </row>
    <row r="278" spans="2:5">
      <c r="B278" t="s">
        <v>631</v>
      </c>
      <c r="C278" t="s">
        <v>205</v>
      </c>
      <c r="D278">
        <v>2</v>
      </c>
      <c r="E278">
        <v>306</v>
      </c>
    </row>
    <row r="279" spans="2:5">
      <c r="B279" t="s">
        <v>631</v>
      </c>
      <c r="C279" t="s">
        <v>205</v>
      </c>
      <c r="D279">
        <v>2</v>
      </c>
      <c r="E279">
        <v>306</v>
      </c>
    </row>
    <row r="280" spans="2:5">
      <c r="B280" t="s">
        <v>631</v>
      </c>
      <c r="C280" t="s">
        <v>205</v>
      </c>
      <c r="D280">
        <v>2</v>
      </c>
      <c r="E280">
        <v>306</v>
      </c>
    </row>
    <row r="281" spans="2:5">
      <c r="B281" t="s">
        <v>631</v>
      </c>
      <c r="C281" t="s">
        <v>205</v>
      </c>
      <c r="D281">
        <v>2</v>
      </c>
      <c r="E281">
        <v>306</v>
      </c>
    </row>
    <row r="282" spans="2:5">
      <c r="B282" t="s">
        <v>631</v>
      </c>
      <c r="C282" t="s">
        <v>205</v>
      </c>
      <c r="D282">
        <v>2</v>
      </c>
      <c r="E282">
        <v>306</v>
      </c>
    </row>
    <row r="283" spans="2:5">
      <c r="B283" t="s">
        <v>631</v>
      </c>
      <c r="C283" t="s">
        <v>205</v>
      </c>
      <c r="D283">
        <v>2</v>
      </c>
      <c r="E283">
        <v>306</v>
      </c>
    </row>
    <row r="284" spans="2:5">
      <c r="B284" t="s">
        <v>631</v>
      </c>
      <c r="C284" t="s">
        <v>205</v>
      </c>
      <c r="D284">
        <v>2</v>
      </c>
      <c r="E284">
        <v>306</v>
      </c>
    </row>
    <row r="285" spans="2:5">
      <c r="B285" t="s">
        <v>631</v>
      </c>
      <c r="C285" t="s">
        <v>205</v>
      </c>
      <c r="D285">
        <v>2</v>
      </c>
      <c r="E285">
        <v>309</v>
      </c>
    </row>
    <row r="286" spans="2:5">
      <c r="B286" t="s">
        <v>631</v>
      </c>
      <c r="C286" t="s">
        <v>205</v>
      </c>
      <c r="D286">
        <v>2</v>
      </c>
      <c r="E286">
        <v>309</v>
      </c>
    </row>
    <row r="287" spans="2:5">
      <c r="B287" t="s">
        <v>631</v>
      </c>
      <c r="C287" t="s">
        <v>205</v>
      </c>
      <c r="D287">
        <v>2</v>
      </c>
      <c r="E287">
        <v>309</v>
      </c>
    </row>
    <row r="288" spans="2:5">
      <c r="B288" t="s">
        <v>631</v>
      </c>
      <c r="C288" t="s">
        <v>205</v>
      </c>
      <c r="D288">
        <v>2</v>
      </c>
      <c r="E288">
        <v>309</v>
      </c>
    </row>
    <row r="289" spans="2:5">
      <c r="B289" t="s">
        <v>631</v>
      </c>
      <c r="C289" t="s">
        <v>205</v>
      </c>
      <c r="D289">
        <v>2</v>
      </c>
      <c r="E289">
        <v>309</v>
      </c>
    </row>
    <row r="290" spans="2:5">
      <c r="B290" t="s">
        <v>631</v>
      </c>
      <c r="C290" t="s">
        <v>205</v>
      </c>
      <c r="D290">
        <v>2</v>
      </c>
      <c r="E290">
        <v>309</v>
      </c>
    </row>
    <row r="291" spans="2:5">
      <c r="B291" t="s">
        <v>631</v>
      </c>
      <c r="C291" t="s">
        <v>205</v>
      </c>
      <c r="D291">
        <v>2</v>
      </c>
      <c r="E291">
        <v>309</v>
      </c>
    </row>
    <row r="292" spans="2:5">
      <c r="B292" t="s">
        <v>631</v>
      </c>
      <c r="C292" t="s">
        <v>205</v>
      </c>
      <c r="D292">
        <v>2</v>
      </c>
      <c r="E292">
        <v>309</v>
      </c>
    </row>
    <row r="293" spans="2:5">
      <c r="B293" t="s">
        <v>631</v>
      </c>
      <c r="C293" t="s">
        <v>205</v>
      </c>
      <c r="D293">
        <v>2</v>
      </c>
      <c r="E293">
        <v>309</v>
      </c>
    </row>
    <row r="294" spans="2:5">
      <c r="B294" t="s">
        <v>633</v>
      </c>
      <c r="C294" t="s">
        <v>853</v>
      </c>
      <c r="D294">
        <v>2</v>
      </c>
      <c r="E294">
        <v>309</v>
      </c>
    </row>
    <row r="295" spans="2:5">
      <c r="B295" t="s">
        <v>633</v>
      </c>
      <c r="C295" t="s">
        <v>853</v>
      </c>
      <c r="D295">
        <v>2</v>
      </c>
      <c r="E295">
        <v>309</v>
      </c>
    </row>
    <row r="296" spans="2:5">
      <c r="B296" t="s">
        <v>633</v>
      </c>
      <c r="C296" t="s">
        <v>853</v>
      </c>
      <c r="D296">
        <v>2</v>
      </c>
      <c r="E296">
        <v>309</v>
      </c>
    </row>
    <row r="297" spans="2:5">
      <c r="B297" t="s">
        <v>633</v>
      </c>
      <c r="C297" t="s">
        <v>223</v>
      </c>
      <c r="D297">
        <v>2</v>
      </c>
      <c r="E297">
        <v>309</v>
      </c>
    </row>
    <row r="298" spans="2:5">
      <c r="B298" t="s">
        <v>633</v>
      </c>
      <c r="C298" t="s">
        <v>223</v>
      </c>
      <c r="D298">
        <v>2</v>
      </c>
      <c r="E298">
        <v>309</v>
      </c>
    </row>
    <row r="299" spans="2:5">
      <c r="B299" t="s">
        <v>633</v>
      </c>
      <c r="C299" t="s">
        <v>223</v>
      </c>
      <c r="D299">
        <v>2</v>
      </c>
      <c r="E299">
        <v>309</v>
      </c>
    </row>
    <row r="300" spans="2:5">
      <c r="B300" t="s">
        <v>633</v>
      </c>
      <c r="C300" t="s">
        <v>223</v>
      </c>
      <c r="D300">
        <v>2</v>
      </c>
      <c r="E300">
        <v>309</v>
      </c>
    </row>
    <row r="301" spans="2:5">
      <c r="B301" t="s">
        <v>633</v>
      </c>
      <c r="C301" t="s">
        <v>223</v>
      </c>
      <c r="D301">
        <v>2</v>
      </c>
      <c r="E301">
        <v>309</v>
      </c>
    </row>
    <row r="302" spans="2:5">
      <c r="B302" t="s">
        <v>633</v>
      </c>
      <c r="C302" t="s">
        <v>223</v>
      </c>
      <c r="D302">
        <v>2</v>
      </c>
      <c r="E302">
        <v>309</v>
      </c>
    </row>
    <row r="303" spans="2:5">
      <c r="B303" t="s">
        <v>633</v>
      </c>
      <c r="C303" t="s">
        <v>223</v>
      </c>
      <c r="D303">
        <v>2</v>
      </c>
      <c r="E303">
        <v>309</v>
      </c>
    </row>
    <row r="304" spans="2:5">
      <c r="B304" t="s">
        <v>633</v>
      </c>
      <c r="C304" t="s">
        <v>223</v>
      </c>
      <c r="D304">
        <v>2</v>
      </c>
      <c r="E304">
        <v>309</v>
      </c>
    </row>
    <row r="305" spans="2:5">
      <c r="B305" t="s">
        <v>633</v>
      </c>
      <c r="C305" t="s">
        <v>223</v>
      </c>
      <c r="D305">
        <v>2</v>
      </c>
      <c r="E305">
        <v>309</v>
      </c>
    </row>
    <row r="306" spans="2:5">
      <c r="B306" t="s">
        <v>633</v>
      </c>
      <c r="C306" t="s">
        <v>223</v>
      </c>
      <c r="D306">
        <v>2</v>
      </c>
      <c r="E306">
        <v>309</v>
      </c>
    </row>
    <row r="307" spans="2:5">
      <c r="B307" t="s">
        <v>633</v>
      </c>
      <c r="C307" t="s">
        <v>223</v>
      </c>
      <c r="D307">
        <v>2</v>
      </c>
      <c r="E307">
        <v>309</v>
      </c>
    </row>
    <row r="308" spans="2:5">
      <c r="B308" t="s">
        <v>633</v>
      </c>
      <c r="C308" t="s">
        <v>854</v>
      </c>
      <c r="D308">
        <v>2</v>
      </c>
      <c r="E308">
        <v>309</v>
      </c>
    </row>
    <row r="309" spans="2:5">
      <c r="B309" t="s">
        <v>633</v>
      </c>
      <c r="C309" t="s">
        <v>229</v>
      </c>
      <c r="D309">
        <v>2</v>
      </c>
      <c r="E309">
        <v>309</v>
      </c>
    </row>
    <row r="310" spans="2:5">
      <c r="B310" t="s">
        <v>478</v>
      </c>
      <c r="C310" t="s">
        <v>206</v>
      </c>
      <c r="D310">
        <v>3</v>
      </c>
      <c r="E310">
        <v>302</v>
      </c>
    </row>
    <row r="311" spans="2:5">
      <c r="B311" t="s">
        <v>478</v>
      </c>
      <c r="C311" t="s">
        <v>207</v>
      </c>
      <c r="D311">
        <v>3</v>
      </c>
      <c r="E311">
        <v>302</v>
      </c>
    </row>
    <row r="312" spans="2:5">
      <c r="B312" t="s">
        <v>165</v>
      </c>
      <c r="C312" t="s">
        <v>213</v>
      </c>
      <c r="D312">
        <v>3</v>
      </c>
      <c r="E312">
        <v>302</v>
      </c>
    </row>
    <row r="313" spans="2:5">
      <c r="B313" t="s">
        <v>165</v>
      </c>
      <c r="C313" t="s">
        <v>213</v>
      </c>
      <c r="D313">
        <v>3</v>
      </c>
      <c r="E313">
        <v>302</v>
      </c>
    </row>
    <row r="314" spans="2:5">
      <c r="B314" t="s">
        <v>165</v>
      </c>
      <c r="C314" t="s">
        <v>213</v>
      </c>
      <c r="D314">
        <v>3</v>
      </c>
      <c r="E314">
        <v>302</v>
      </c>
    </row>
    <row r="315" spans="2:5">
      <c r="B315" t="s">
        <v>165</v>
      </c>
      <c r="C315" t="s">
        <v>203</v>
      </c>
      <c r="D315">
        <v>3</v>
      </c>
      <c r="E315">
        <v>302</v>
      </c>
    </row>
    <row r="316" spans="2:5">
      <c r="B316" t="s">
        <v>165</v>
      </c>
      <c r="C316" t="s">
        <v>204</v>
      </c>
      <c r="D316">
        <v>3</v>
      </c>
      <c r="E316">
        <v>302</v>
      </c>
    </row>
    <row r="317" spans="2:5">
      <c r="B317" t="s">
        <v>165</v>
      </c>
      <c r="C317" t="s">
        <v>204</v>
      </c>
      <c r="D317">
        <v>3</v>
      </c>
      <c r="E317">
        <v>302</v>
      </c>
    </row>
    <row r="318" spans="2:5">
      <c r="B318" t="s">
        <v>165</v>
      </c>
      <c r="C318" t="s">
        <v>204</v>
      </c>
      <c r="D318">
        <v>3</v>
      </c>
      <c r="E318">
        <v>302</v>
      </c>
    </row>
    <row r="319" spans="2:5">
      <c r="B319" t="s">
        <v>165</v>
      </c>
      <c r="C319" t="s">
        <v>204</v>
      </c>
      <c r="D319">
        <v>3</v>
      </c>
      <c r="E319">
        <v>302</v>
      </c>
    </row>
    <row r="320" spans="2:5">
      <c r="B320" t="s">
        <v>165</v>
      </c>
      <c r="C320" t="s">
        <v>204</v>
      </c>
      <c r="D320">
        <v>3</v>
      </c>
      <c r="E320">
        <v>302</v>
      </c>
    </row>
    <row r="321" spans="2:5">
      <c r="B321" t="s">
        <v>165</v>
      </c>
      <c r="C321" t="s">
        <v>204</v>
      </c>
      <c r="D321">
        <v>3</v>
      </c>
      <c r="E321">
        <v>302</v>
      </c>
    </row>
    <row r="322" spans="2:5">
      <c r="B322" t="s">
        <v>165</v>
      </c>
      <c r="C322" t="s">
        <v>204</v>
      </c>
      <c r="D322">
        <v>3</v>
      </c>
      <c r="E322">
        <v>302</v>
      </c>
    </row>
    <row r="323" spans="2:5">
      <c r="B323" t="s">
        <v>165</v>
      </c>
      <c r="C323" t="s">
        <v>204</v>
      </c>
      <c r="D323">
        <v>3</v>
      </c>
      <c r="E323">
        <v>302</v>
      </c>
    </row>
    <row r="324" spans="2:5">
      <c r="B324" t="s">
        <v>165</v>
      </c>
      <c r="C324" t="s">
        <v>204</v>
      </c>
      <c r="D324">
        <v>3</v>
      </c>
      <c r="E324">
        <v>302</v>
      </c>
    </row>
    <row r="325" spans="2:5">
      <c r="B325" t="s">
        <v>165</v>
      </c>
      <c r="C325" t="s">
        <v>204</v>
      </c>
      <c r="D325">
        <v>3</v>
      </c>
      <c r="E325">
        <v>302</v>
      </c>
    </row>
    <row r="326" spans="2:5">
      <c r="B326" t="s">
        <v>165</v>
      </c>
      <c r="C326" t="s">
        <v>204</v>
      </c>
      <c r="D326">
        <v>3</v>
      </c>
      <c r="E326">
        <v>302</v>
      </c>
    </row>
    <row r="327" spans="2:5">
      <c r="B327" t="s">
        <v>165</v>
      </c>
      <c r="C327" t="s">
        <v>204</v>
      </c>
      <c r="D327">
        <v>3</v>
      </c>
      <c r="E327">
        <v>302</v>
      </c>
    </row>
    <row r="328" spans="2:5">
      <c r="B328" t="s">
        <v>165</v>
      </c>
      <c r="C328" t="s">
        <v>218</v>
      </c>
      <c r="D328">
        <v>3</v>
      </c>
      <c r="E328">
        <v>302</v>
      </c>
    </row>
    <row r="329" spans="2:5">
      <c r="B329" t="s">
        <v>497</v>
      </c>
      <c r="C329" t="s">
        <v>214</v>
      </c>
      <c r="D329">
        <v>3</v>
      </c>
      <c r="E329">
        <v>302</v>
      </c>
    </row>
    <row r="330" spans="2:5">
      <c r="B330" t="s">
        <v>497</v>
      </c>
      <c r="C330" t="s">
        <v>214</v>
      </c>
      <c r="D330">
        <v>3</v>
      </c>
      <c r="E330">
        <v>302</v>
      </c>
    </row>
    <row r="331" spans="2:5">
      <c r="B331" t="s">
        <v>497</v>
      </c>
      <c r="C331" t="s">
        <v>214</v>
      </c>
      <c r="D331">
        <v>3</v>
      </c>
      <c r="E331">
        <v>302</v>
      </c>
    </row>
    <row r="332" spans="2:5">
      <c r="B332" t="s">
        <v>497</v>
      </c>
      <c r="C332" t="s">
        <v>214</v>
      </c>
      <c r="D332">
        <v>3</v>
      </c>
      <c r="E332">
        <v>302</v>
      </c>
    </row>
    <row r="333" spans="2:5">
      <c r="B333" t="s">
        <v>497</v>
      </c>
      <c r="C333" t="s">
        <v>214</v>
      </c>
      <c r="D333">
        <v>3</v>
      </c>
      <c r="E333">
        <v>302</v>
      </c>
    </row>
    <row r="334" spans="2:5">
      <c r="B334" t="s">
        <v>497</v>
      </c>
      <c r="C334" t="s">
        <v>214</v>
      </c>
      <c r="D334">
        <v>3</v>
      </c>
      <c r="E334">
        <v>302</v>
      </c>
    </row>
    <row r="335" spans="2:5">
      <c r="B335" t="s">
        <v>497</v>
      </c>
      <c r="C335" t="s">
        <v>214</v>
      </c>
      <c r="D335">
        <v>3</v>
      </c>
      <c r="E335">
        <v>302</v>
      </c>
    </row>
    <row r="336" spans="2:5">
      <c r="B336" t="s">
        <v>310</v>
      </c>
      <c r="C336" t="s">
        <v>855</v>
      </c>
      <c r="D336">
        <v>3</v>
      </c>
      <c r="E336">
        <v>303</v>
      </c>
    </row>
    <row r="337" spans="2:5">
      <c r="B337" t="s">
        <v>310</v>
      </c>
      <c r="C337" t="s">
        <v>855</v>
      </c>
      <c r="D337">
        <v>3</v>
      </c>
      <c r="E337">
        <v>303</v>
      </c>
    </row>
    <row r="338" spans="2:5">
      <c r="B338" t="s">
        <v>310</v>
      </c>
      <c r="C338" t="s">
        <v>855</v>
      </c>
      <c r="D338">
        <v>3</v>
      </c>
      <c r="E338">
        <v>303</v>
      </c>
    </row>
    <row r="339" spans="2:5">
      <c r="B339" t="s">
        <v>310</v>
      </c>
      <c r="C339" t="s">
        <v>855</v>
      </c>
      <c r="D339">
        <v>3</v>
      </c>
      <c r="E339">
        <v>303</v>
      </c>
    </row>
    <row r="340" spans="2:5">
      <c r="B340" t="s">
        <v>310</v>
      </c>
      <c r="C340" t="s">
        <v>855</v>
      </c>
      <c r="D340">
        <v>3</v>
      </c>
      <c r="E340">
        <v>303</v>
      </c>
    </row>
    <row r="341" spans="2:5">
      <c r="B341" t="s">
        <v>310</v>
      </c>
      <c r="C341" t="s">
        <v>862</v>
      </c>
      <c r="D341">
        <v>3</v>
      </c>
      <c r="E341">
        <v>303</v>
      </c>
    </row>
    <row r="342" spans="2:5">
      <c r="B342" t="s">
        <v>310</v>
      </c>
      <c r="C342" t="s">
        <v>857</v>
      </c>
      <c r="D342">
        <v>3</v>
      </c>
      <c r="E342">
        <v>303</v>
      </c>
    </row>
    <row r="343" spans="2:5">
      <c r="B343" t="s">
        <v>310</v>
      </c>
      <c r="C343" t="s">
        <v>857</v>
      </c>
      <c r="D343">
        <v>3</v>
      </c>
      <c r="E343">
        <v>303</v>
      </c>
    </row>
    <row r="344" spans="2:5">
      <c r="B344" t="s">
        <v>310</v>
      </c>
      <c r="C344" t="s">
        <v>857</v>
      </c>
      <c r="D344">
        <v>3</v>
      </c>
      <c r="E344">
        <v>303</v>
      </c>
    </row>
    <row r="345" spans="2:5">
      <c r="B345" t="s">
        <v>310</v>
      </c>
      <c r="C345" t="s">
        <v>857</v>
      </c>
      <c r="D345">
        <v>3</v>
      </c>
      <c r="E345">
        <v>303</v>
      </c>
    </row>
    <row r="346" spans="2:5">
      <c r="B346" t="s">
        <v>310</v>
      </c>
      <c r="C346" t="s">
        <v>857</v>
      </c>
      <c r="D346">
        <v>3</v>
      </c>
      <c r="E346">
        <v>303</v>
      </c>
    </row>
    <row r="347" spans="2:5">
      <c r="B347" t="s">
        <v>310</v>
      </c>
      <c r="C347" t="s">
        <v>857</v>
      </c>
      <c r="D347">
        <v>3</v>
      </c>
      <c r="E347">
        <v>303</v>
      </c>
    </row>
    <row r="348" spans="2:5">
      <c r="B348" t="s">
        <v>310</v>
      </c>
      <c r="C348" t="s">
        <v>857</v>
      </c>
      <c r="D348">
        <v>3</v>
      </c>
      <c r="E348">
        <v>303</v>
      </c>
    </row>
    <row r="349" spans="2:5">
      <c r="B349" t="s">
        <v>310</v>
      </c>
      <c r="C349" t="s">
        <v>857</v>
      </c>
      <c r="D349">
        <v>3</v>
      </c>
      <c r="E349">
        <v>303</v>
      </c>
    </row>
    <row r="350" spans="2:5">
      <c r="B350" t="s">
        <v>310</v>
      </c>
      <c r="C350" t="s">
        <v>857</v>
      </c>
      <c r="D350">
        <v>3</v>
      </c>
      <c r="E350">
        <v>303</v>
      </c>
    </row>
    <row r="351" spans="2:5">
      <c r="B351" t="s">
        <v>310</v>
      </c>
      <c r="C351" t="s">
        <v>857</v>
      </c>
      <c r="D351">
        <v>3</v>
      </c>
      <c r="E351">
        <v>303</v>
      </c>
    </row>
    <row r="352" spans="2:5">
      <c r="B352" t="s">
        <v>310</v>
      </c>
      <c r="C352" t="s">
        <v>857</v>
      </c>
      <c r="D352">
        <v>3</v>
      </c>
      <c r="E352">
        <v>303</v>
      </c>
    </row>
    <row r="353" spans="2:5">
      <c r="B353" t="s">
        <v>310</v>
      </c>
      <c r="C353" t="s">
        <v>857</v>
      </c>
      <c r="D353">
        <v>3</v>
      </c>
      <c r="E353">
        <v>303</v>
      </c>
    </row>
    <row r="354" spans="2:5">
      <c r="B354" t="s">
        <v>310</v>
      </c>
      <c r="C354" t="s">
        <v>857</v>
      </c>
      <c r="D354">
        <v>3</v>
      </c>
      <c r="E354">
        <v>303</v>
      </c>
    </row>
    <row r="355" spans="2:5">
      <c r="B355" t="s">
        <v>310</v>
      </c>
      <c r="C355" t="s">
        <v>857</v>
      </c>
      <c r="D355">
        <v>3</v>
      </c>
      <c r="E355">
        <v>303</v>
      </c>
    </row>
    <row r="356" spans="2:5">
      <c r="B356" t="s">
        <v>310</v>
      </c>
      <c r="C356" t="s">
        <v>857</v>
      </c>
      <c r="D356">
        <v>3</v>
      </c>
      <c r="E356">
        <v>303</v>
      </c>
    </row>
    <row r="357" spans="2:5">
      <c r="B357" t="s">
        <v>310</v>
      </c>
      <c r="C357" t="s">
        <v>857</v>
      </c>
      <c r="D357">
        <v>3</v>
      </c>
      <c r="E357">
        <v>303</v>
      </c>
    </row>
    <row r="358" spans="2:5">
      <c r="B358" t="s">
        <v>310</v>
      </c>
      <c r="C358" t="s">
        <v>857</v>
      </c>
      <c r="D358">
        <v>3</v>
      </c>
      <c r="E358">
        <v>303</v>
      </c>
    </row>
    <row r="359" spans="2:5">
      <c r="B359" t="s">
        <v>310</v>
      </c>
      <c r="C359" t="s">
        <v>857</v>
      </c>
      <c r="D359">
        <v>3</v>
      </c>
      <c r="E359">
        <v>303</v>
      </c>
    </row>
    <row r="360" spans="2:5">
      <c r="B360" t="s">
        <v>310</v>
      </c>
      <c r="C360" t="s">
        <v>857</v>
      </c>
      <c r="D360">
        <v>3</v>
      </c>
      <c r="E360">
        <v>303</v>
      </c>
    </row>
    <row r="361" spans="2:5">
      <c r="B361" t="s">
        <v>310</v>
      </c>
      <c r="C361" t="s">
        <v>865</v>
      </c>
      <c r="D361">
        <v>3</v>
      </c>
      <c r="E361">
        <v>303</v>
      </c>
    </row>
    <row r="362" spans="2:5">
      <c r="B362" t="s">
        <v>310</v>
      </c>
      <c r="C362" t="s">
        <v>865</v>
      </c>
      <c r="D362">
        <v>3</v>
      </c>
      <c r="E362">
        <v>303</v>
      </c>
    </row>
    <row r="363" spans="2:5">
      <c r="B363" t="s">
        <v>310</v>
      </c>
      <c r="C363" t="s">
        <v>865</v>
      </c>
      <c r="D363">
        <v>3</v>
      </c>
      <c r="E363">
        <v>303</v>
      </c>
    </row>
    <row r="364" spans="2:5">
      <c r="B364" t="s">
        <v>310</v>
      </c>
      <c r="C364" t="s">
        <v>857</v>
      </c>
      <c r="D364">
        <v>3</v>
      </c>
      <c r="E364">
        <v>304</v>
      </c>
    </row>
    <row r="365" spans="2:5">
      <c r="B365" t="s">
        <v>310</v>
      </c>
      <c r="C365" t="s">
        <v>865</v>
      </c>
      <c r="D365">
        <v>3</v>
      </c>
      <c r="E365">
        <v>304</v>
      </c>
    </row>
    <row r="366" spans="2:5">
      <c r="B366" t="s">
        <v>310</v>
      </c>
      <c r="C366" t="s">
        <v>865</v>
      </c>
      <c r="D366">
        <v>3</v>
      </c>
      <c r="E366">
        <v>304</v>
      </c>
    </row>
    <row r="367" spans="2:5">
      <c r="B367" t="s">
        <v>310</v>
      </c>
      <c r="C367" t="s">
        <v>865</v>
      </c>
      <c r="D367">
        <v>3</v>
      </c>
      <c r="E367">
        <v>304</v>
      </c>
    </row>
    <row r="368" spans="2:5">
      <c r="B368" t="s">
        <v>310</v>
      </c>
      <c r="C368" t="s">
        <v>858</v>
      </c>
      <c r="D368">
        <v>3</v>
      </c>
      <c r="E368">
        <v>304</v>
      </c>
    </row>
    <row r="369" spans="2:5">
      <c r="B369" t="s">
        <v>310</v>
      </c>
      <c r="C369" t="s">
        <v>866</v>
      </c>
      <c r="D369">
        <v>3</v>
      </c>
      <c r="E369">
        <v>304</v>
      </c>
    </row>
    <row r="370" spans="2:5">
      <c r="B370" t="s">
        <v>310</v>
      </c>
      <c r="C370" t="s">
        <v>866</v>
      </c>
      <c r="D370">
        <v>3</v>
      </c>
      <c r="E370">
        <v>304</v>
      </c>
    </row>
    <row r="371" spans="2:5">
      <c r="B371" t="s">
        <v>310</v>
      </c>
      <c r="C371" t="s">
        <v>866</v>
      </c>
      <c r="D371">
        <v>3</v>
      </c>
      <c r="E371">
        <v>304</v>
      </c>
    </row>
    <row r="372" spans="2:5">
      <c r="B372" t="s">
        <v>310</v>
      </c>
      <c r="C372" t="s">
        <v>866</v>
      </c>
      <c r="D372">
        <v>3</v>
      </c>
      <c r="E372">
        <v>304</v>
      </c>
    </row>
    <row r="373" spans="2:5">
      <c r="B373" t="s">
        <v>310</v>
      </c>
      <c r="C373" t="s">
        <v>223</v>
      </c>
      <c r="D373">
        <v>3</v>
      </c>
      <c r="E373">
        <v>304</v>
      </c>
    </row>
    <row r="374" spans="2:5">
      <c r="B374" t="s">
        <v>310</v>
      </c>
      <c r="C374" t="s">
        <v>223</v>
      </c>
      <c r="D374">
        <v>3</v>
      </c>
      <c r="E374">
        <v>304</v>
      </c>
    </row>
    <row r="375" spans="2:5">
      <c r="B375" t="s">
        <v>310</v>
      </c>
      <c r="C375" t="s">
        <v>867</v>
      </c>
      <c r="D375">
        <v>3</v>
      </c>
      <c r="E375">
        <v>304</v>
      </c>
    </row>
    <row r="376" spans="2:5">
      <c r="B376" t="s">
        <v>310</v>
      </c>
      <c r="C376" t="s">
        <v>867</v>
      </c>
      <c r="D376">
        <v>3</v>
      </c>
      <c r="E376">
        <v>304</v>
      </c>
    </row>
    <row r="377" spans="2:5">
      <c r="B377" t="s">
        <v>310</v>
      </c>
      <c r="C377" t="s">
        <v>867</v>
      </c>
      <c r="D377">
        <v>3</v>
      </c>
      <c r="E377">
        <v>304</v>
      </c>
    </row>
    <row r="378" spans="2:5">
      <c r="B378" t="s">
        <v>310</v>
      </c>
      <c r="C378" t="s">
        <v>867</v>
      </c>
      <c r="D378">
        <v>3</v>
      </c>
      <c r="E378">
        <v>304</v>
      </c>
    </row>
    <row r="379" spans="2:5">
      <c r="B379" t="s">
        <v>310</v>
      </c>
      <c r="C379" t="s">
        <v>867</v>
      </c>
      <c r="D379">
        <v>3</v>
      </c>
      <c r="E379">
        <v>304</v>
      </c>
    </row>
    <row r="380" spans="2:5">
      <c r="B380" t="s">
        <v>310</v>
      </c>
      <c r="C380" t="s">
        <v>867</v>
      </c>
      <c r="D380">
        <v>3</v>
      </c>
      <c r="E380">
        <v>304</v>
      </c>
    </row>
    <row r="381" spans="2:5">
      <c r="B381" t="s">
        <v>310</v>
      </c>
      <c r="C381" t="s">
        <v>867</v>
      </c>
      <c r="D381">
        <v>3</v>
      </c>
      <c r="E381">
        <v>304</v>
      </c>
    </row>
    <row r="382" spans="2:5">
      <c r="B382" t="s">
        <v>310</v>
      </c>
      <c r="C382" t="s">
        <v>867</v>
      </c>
      <c r="D382">
        <v>3</v>
      </c>
      <c r="E382">
        <v>304</v>
      </c>
    </row>
    <row r="383" spans="2:5">
      <c r="B383" t="s">
        <v>310</v>
      </c>
      <c r="C383" t="s">
        <v>867</v>
      </c>
      <c r="D383">
        <v>3</v>
      </c>
      <c r="E383">
        <v>304</v>
      </c>
    </row>
    <row r="384" spans="2:5">
      <c r="B384" t="s">
        <v>310</v>
      </c>
      <c r="C384" t="s">
        <v>867</v>
      </c>
      <c r="D384">
        <v>3</v>
      </c>
      <c r="E384">
        <v>304</v>
      </c>
    </row>
    <row r="385" spans="2:5">
      <c r="B385" t="s">
        <v>310</v>
      </c>
      <c r="C385" t="s">
        <v>867</v>
      </c>
      <c r="D385">
        <v>3</v>
      </c>
      <c r="E385">
        <v>304</v>
      </c>
    </row>
    <row r="386" spans="2:5">
      <c r="B386" t="s">
        <v>310</v>
      </c>
      <c r="C386" t="s">
        <v>859</v>
      </c>
      <c r="D386">
        <v>3</v>
      </c>
      <c r="E386">
        <v>304</v>
      </c>
    </row>
    <row r="387" spans="2:5">
      <c r="B387" t="s">
        <v>310</v>
      </c>
      <c r="C387" t="s">
        <v>868</v>
      </c>
      <c r="D387">
        <v>3</v>
      </c>
      <c r="E387">
        <v>304</v>
      </c>
    </row>
    <row r="388" spans="2:5">
      <c r="B388" t="s">
        <v>310</v>
      </c>
      <c r="C388" t="s">
        <v>868</v>
      </c>
      <c r="D388">
        <v>3</v>
      </c>
      <c r="E388">
        <v>304</v>
      </c>
    </row>
    <row r="389" spans="2:5">
      <c r="B389" t="s">
        <v>310</v>
      </c>
      <c r="C389" t="s">
        <v>868</v>
      </c>
      <c r="D389">
        <v>3</v>
      </c>
      <c r="E389">
        <v>304</v>
      </c>
    </row>
    <row r="390" spans="2:5">
      <c r="B390" t="s">
        <v>310</v>
      </c>
      <c r="C390" t="s">
        <v>868</v>
      </c>
      <c r="D390">
        <v>3</v>
      </c>
      <c r="E390">
        <v>304</v>
      </c>
    </row>
    <row r="391" spans="2:5">
      <c r="B391" t="s">
        <v>310</v>
      </c>
      <c r="C391" t="s">
        <v>868</v>
      </c>
      <c r="D391">
        <v>3</v>
      </c>
      <c r="E391">
        <v>304</v>
      </c>
    </row>
    <row r="392" spans="2:5">
      <c r="B392" t="s">
        <v>310</v>
      </c>
      <c r="C392" t="s">
        <v>868</v>
      </c>
      <c r="D392">
        <v>3</v>
      </c>
      <c r="E392">
        <v>304</v>
      </c>
    </row>
    <row r="393" spans="2:5">
      <c r="B393" t="s">
        <v>310</v>
      </c>
      <c r="C393" t="s">
        <v>868</v>
      </c>
      <c r="D393">
        <v>3</v>
      </c>
      <c r="E393">
        <v>304</v>
      </c>
    </row>
    <row r="394" spans="2:5">
      <c r="B394" t="s">
        <v>598</v>
      </c>
      <c r="C394" t="s">
        <v>211</v>
      </c>
      <c r="D394">
        <v>3</v>
      </c>
      <c r="E394">
        <v>305</v>
      </c>
    </row>
    <row r="395" spans="2:5">
      <c r="B395" t="s">
        <v>598</v>
      </c>
      <c r="C395" t="s">
        <v>211</v>
      </c>
      <c r="D395">
        <v>3</v>
      </c>
      <c r="E395">
        <v>305</v>
      </c>
    </row>
    <row r="396" spans="2:5">
      <c r="B396" t="s">
        <v>598</v>
      </c>
      <c r="C396" t="s">
        <v>211</v>
      </c>
      <c r="D396">
        <v>3</v>
      </c>
      <c r="E396">
        <v>305</v>
      </c>
    </row>
    <row r="397" spans="2:5">
      <c r="B397" t="s">
        <v>598</v>
      </c>
      <c r="C397" t="s">
        <v>211</v>
      </c>
      <c r="D397">
        <v>3</v>
      </c>
      <c r="E397">
        <v>305</v>
      </c>
    </row>
    <row r="398" spans="2:5">
      <c r="B398" t="s">
        <v>598</v>
      </c>
      <c r="C398" t="s">
        <v>211</v>
      </c>
      <c r="D398">
        <v>3</v>
      </c>
      <c r="E398">
        <v>305</v>
      </c>
    </row>
    <row r="399" spans="2:5">
      <c r="B399" t="s">
        <v>598</v>
      </c>
      <c r="C399" t="s">
        <v>211</v>
      </c>
      <c r="D399">
        <v>3</v>
      </c>
      <c r="E399">
        <v>305</v>
      </c>
    </row>
    <row r="400" spans="2:5">
      <c r="B400" t="s">
        <v>598</v>
      </c>
      <c r="C400" t="s">
        <v>211</v>
      </c>
      <c r="D400">
        <v>3</v>
      </c>
      <c r="E400">
        <v>305</v>
      </c>
    </row>
    <row r="401" spans="2:5">
      <c r="B401" t="s">
        <v>598</v>
      </c>
      <c r="C401" t="s">
        <v>211</v>
      </c>
      <c r="D401">
        <v>3</v>
      </c>
      <c r="E401">
        <v>305</v>
      </c>
    </row>
    <row r="402" spans="2:5">
      <c r="B402" t="s">
        <v>598</v>
      </c>
      <c r="C402" t="s">
        <v>211</v>
      </c>
      <c r="D402">
        <v>3</v>
      </c>
      <c r="E402">
        <v>305</v>
      </c>
    </row>
    <row r="403" spans="2:5">
      <c r="B403" t="s">
        <v>598</v>
      </c>
      <c r="C403" t="s">
        <v>211</v>
      </c>
      <c r="D403">
        <v>3</v>
      </c>
      <c r="E403">
        <v>305</v>
      </c>
    </row>
    <row r="404" spans="2:5">
      <c r="B404" t="s">
        <v>598</v>
      </c>
      <c r="C404" t="s">
        <v>211</v>
      </c>
      <c r="D404">
        <v>3</v>
      </c>
      <c r="E404">
        <v>305</v>
      </c>
    </row>
    <row r="405" spans="2:5">
      <c r="B405" t="s">
        <v>598</v>
      </c>
      <c r="C405" t="s">
        <v>211</v>
      </c>
      <c r="D405">
        <v>3</v>
      </c>
      <c r="E405">
        <v>305</v>
      </c>
    </row>
    <row r="406" spans="2:5">
      <c r="B406" t="s">
        <v>598</v>
      </c>
      <c r="C406" t="s">
        <v>211</v>
      </c>
      <c r="D406">
        <v>3</v>
      </c>
      <c r="E406">
        <v>305</v>
      </c>
    </row>
    <row r="407" spans="2:5">
      <c r="B407" t="s">
        <v>598</v>
      </c>
      <c r="C407" t="s">
        <v>211</v>
      </c>
      <c r="D407">
        <v>3</v>
      </c>
      <c r="E407">
        <v>305</v>
      </c>
    </row>
    <row r="408" spans="2:5">
      <c r="B408" t="s">
        <v>598</v>
      </c>
      <c r="C408" t="s">
        <v>211</v>
      </c>
      <c r="D408">
        <v>3</v>
      </c>
      <c r="E408">
        <v>305</v>
      </c>
    </row>
    <row r="409" spans="2:5">
      <c r="B409" t="s">
        <v>598</v>
      </c>
      <c r="C409" t="s">
        <v>211</v>
      </c>
      <c r="D409">
        <v>3</v>
      </c>
      <c r="E409">
        <v>305</v>
      </c>
    </row>
    <row r="410" spans="2:5">
      <c r="B410" t="s">
        <v>598</v>
      </c>
      <c r="C410" t="s">
        <v>211</v>
      </c>
      <c r="D410">
        <v>3</v>
      </c>
      <c r="E410">
        <v>305</v>
      </c>
    </row>
    <row r="411" spans="2:5">
      <c r="B411" t="s">
        <v>598</v>
      </c>
      <c r="C411" t="s">
        <v>211</v>
      </c>
      <c r="D411">
        <v>3</v>
      </c>
      <c r="E411">
        <v>305</v>
      </c>
    </row>
    <row r="412" spans="2:5">
      <c r="B412" t="s">
        <v>598</v>
      </c>
      <c r="C412" t="s">
        <v>211</v>
      </c>
      <c r="D412">
        <v>3</v>
      </c>
      <c r="E412">
        <v>305</v>
      </c>
    </row>
    <row r="413" spans="2:5">
      <c r="B413" t="s">
        <v>638</v>
      </c>
      <c r="C413" t="s">
        <v>205</v>
      </c>
      <c r="D413">
        <v>3</v>
      </c>
      <c r="E413">
        <v>305</v>
      </c>
    </row>
    <row r="414" spans="2:5">
      <c r="B414" t="s">
        <v>638</v>
      </c>
      <c r="C414" t="s">
        <v>205</v>
      </c>
      <c r="D414">
        <v>3</v>
      </c>
      <c r="E414">
        <v>305</v>
      </c>
    </row>
    <row r="415" spans="2:5">
      <c r="B415" t="s">
        <v>638</v>
      </c>
      <c r="C415" t="s">
        <v>205</v>
      </c>
      <c r="D415">
        <v>3</v>
      </c>
      <c r="E415">
        <v>305</v>
      </c>
    </row>
    <row r="416" spans="2:5">
      <c r="B416" t="s">
        <v>638</v>
      </c>
      <c r="C416" t="s">
        <v>205</v>
      </c>
      <c r="D416">
        <v>3</v>
      </c>
      <c r="E416">
        <v>305</v>
      </c>
    </row>
    <row r="417" spans="2:5">
      <c r="B417" t="s">
        <v>638</v>
      </c>
      <c r="C417" t="s">
        <v>205</v>
      </c>
      <c r="D417">
        <v>3</v>
      </c>
      <c r="E417">
        <v>305</v>
      </c>
    </row>
    <row r="418" spans="2:5">
      <c r="B418" t="s">
        <v>638</v>
      </c>
      <c r="C418" t="s">
        <v>205</v>
      </c>
      <c r="D418">
        <v>3</v>
      </c>
      <c r="E418">
        <v>305</v>
      </c>
    </row>
    <row r="419" spans="2:5">
      <c r="B419" t="s">
        <v>638</v>
      </c>
      <c r="C419" t="s">
        <v>205</v>
      </c>
      <c r="D419">
        <v>3</v>
      </c>
      <c r="E419">
        <v>305</v>
      </c>
    </row>
    <row r="420" spans="2:5">
      <c r="B420" t="s">
        <v>638</v>
      </c>
      <c r="C420" t="s">
        <v>205</v>
      </c>
      <c r="D420">
        <v>3</v>
      </c>
      <c r="E420">
        <v>305</v>
      </c>
    </row>
    <row r="421" spans="2:5">
      <c r="B421" t="s">
        <v>638</v>
      </c>
      <c r="C421" t="s">
        <v>205</v>
      </c>
      <c r="D421">
        <v>3</v>
      </c>
      <c r="E421">
        <v>305</v>
      </c>
    </row>
    <row r="422" spans="2:5">
      <c r="B422" t="s">
        <v>638</v>
      </c>
      <c r="C422" t="s">
        <v>205</v>
      </c>
      <c r="D422">
        <v>3</v>
      </c>
      <c r="E422">
        <v>306</v>
      </c>
    </row>
    <row r="423" spans="2:5">
      <c r="B423" t="s">
        <v>638</v>
      </c>
      <c r="C423" t="s">
        <v>205</v>
      </c>
      <c r="D423">
        <v>3</v>
      </c>
      <c r="E423">
        <v>306</v>
      </c>
    </row>
    <row r="424" spans="2:5">
      <c r="B424" t="s">
        <v>638</v>
      </c>
      <c r="C424" t="s">
        <v>205</v>
      </c>
      <c r="D424">
        <v>3</v>
      </c>
      <c r="E424">
        <v>306</v>
      </c>
    </row>
    <row r="425" spans="2:5">
      <c r="B425" t="s">
        <v>638</v>
      </c>
      <c r="C425" t="s">
        <v>205</v>
      </c>
      <c r="D425">
        <v>3</v>
      </c>
      <c r="E425">
        <v>306</v>
      </c>
    </row>
    <row r="426" spans="2:5">
      <c r="B426" t="s">
        <v>638</v>
      </c>
      <c r="C426" t="s">
        <v>205</v>
      </c>
      <c r="D426">
        <v>3</v>
      </c>
      <c r="E426">
        <v>306</v>
      </c>
    </row>
    <row r="427" spans="2:5">
      <c r="B427" t="s">
        <v>638</v>
      </c>
      <c r="C427" t="s">
        <v>205</v>
      </c>
      <c r="D427">
        <v>3</v>
      </c>
      <c r="E427">
        <v>306</v>
      </c>
    </row>
    <row r="428" spans="2:5">
      <c r="B428" t="s">
        <v>638</v>
      </c>
      <c r="C428" t="s">
        <v>205</v>
      </c>
      <c r="D428">
        <v>3</v>
      </c>
      <c r="E428">
        <v>306</v>
      </c>
    </row>
    <row r="429" spans="2:5">
      <c r="B429" t="s">
        <v>638</v>
      </c>
      <c r="C429" t="s">
        <v>205</v>
      </c>
      <c r="D429">
        <v>3</v>
      </c>
      <c r="E429">
        <v>306</v>
      </c>
    </row>
    <row r="430" spans="2:5">
      <c r="B430" t="s">
        <v>638</v>
      </c>
      <c r="C430" t="s">
        <v>205</v>
      </c>
      <c r="D430">
        <v>3</v>
      </c>
      <c r="E430">
        <v>306</v>
      </c>
    </row>
    <row r="431" spans="2:5">
      <c r="B431" t="s">
        <v>638</v>
      </c>
      <c r="C431" t="s">
        <v>205</v>
      </c>
      <c r="D431">
        <v>3</v>
      </c>
      <c r="E431">
        <v>306</v>
      </c>
    </row>
    <row r="432" spans="2:5">
      <c r="B432" t="s">
        <v>638</v>
      </c>
      <c r="C432" t="s">
        <v>205</v>
      </c>
      <c r="D432">
        <v>3</v>
      </c>
      <c r="E432">
        <v>306</v>
      </c>
    </row>
    <row r="433" spans="2:5">
      <c r="B433" t="s">
        <v>638</v>
      </c>
      <c r="C433" t="s">
        <v>205</v>
      </c>
      <c r="D433">
        <v>3</v>
      </c>
      <c r="E433">
        <v>306</v>
      </c>
    </row>
    <row r="434" spans="2:5">
      <c r="B434" t="s">
        <v>638</v>
      </c>
      <c r="C434" t="s">
        <v>205</v>
      </c>
      <c r="D434">
        <v>3</v>
      </c>
      <c r="E434">
        <v>306</v>
      </c>
    </row>
    <row r="435" spans="2:5">
      <c r="B435" t="s">
        <v>638</v>
      </c>
      <c r="C435" t="s">
        <v>205</v>
      </c>
      <c r="D435">
        <v>3</v>
      </c>
      <c r="E435">
        <v>306</v>
      </c>
    </row>
    <row r="436" spans="2:5">
      <c r="B436" t="s">
        <v>638</v>
      </c>
      <c r="C436" t="s">
        <v>205</v>
      </c>
      <c r="D436">
        <v>3</v>
      </c>
      <c r="E436">
        <v>306</v>
      </c>
    </row>
    <row r="437" spans="2:5">
      <c r="B437" t="s">
        <v>638</v>
      </c>
      <c r="C437" t="s">
        <v>205</v>
      </c>
      <c r="D437">
        <v>3</v>
      </c>
      <c r="E437">
        <v>306</v>
      </c>
    </row>
    <row r="438" spans="2:5">
      <c r="B438" t="s">
        <v>638</v>
      </c>
      <c r="C438" t="s">
        <v>205</v>
      </c>
      <c r="D438">
        <v>3</v>
      </c>
      <c r="E438">
        <v>306</v>
      </c>
    </row>
    <row r="439" spans="2:5">
      <c r="B439" t="s">
        <v>638</v>
      </c>
      <c r="C439" t="s">
        <v>205</v>
      </c>
      <c r="D439">
        <v>3</v>
      </c>
      <c r="E439">
        <v>306</v>
      </c>
    </row>
    <row r="440" spans="2:5">
      <c r="B440" t="s">
        <v>638</v>
      </c>
      <c r="C440" t="s">
        <v>205</v>
      </c>
      <c r="D440">
        <v>3</v>
      </c>
      <c r="E440">
        <v>306</v>
      </c>
    </row>
    <row r="441" spans="2:5">
      <c r="B441" t="s">
        <v>638</v>
      </c>
      <c r="C441" t="s">
        <v>205</v>
      </c>
      <c r="D441">
        <v>3</v>
      </c>
      <c r="E441">
        <v>306</v>
      </c>
    </row>
    <row r="442" spans="2:5">
      <c r="B442" t="s">
        <v>638</v>
      </c>
      <c r="C442" t="s">
        <v>205</v>
      </c>
      <c r="D442">
        <v>3</v>
      </c>
      <c r="E442">
        <v>306</v>
      </c>
    </row>
    <row r="443" spans="2:5">
      <c r="B443" t="s">
        <v>638</v>
      </c>
      <c r="C443" t="s">
        <v>205</v>
      </c>
      <c r="D443">
        <v>3</v>
      </c>
      <c r="E443">
        <v>306</v>
      </c>
    </row>
    <row r="444" spans="2:5">
      <c r="B444" t="s">
        <v>638</v>
      </c>
      <c r="C444" t="s">
        <v>205</v>
      </c>
      <c r="D444">
        <v>3</v>
      </c>
      <c r="E444">
        <v>306</v>
      </c>
    </row>
    <row r="445" spans="2:5">
      <c r="B445" t="s">
        <v>638</v>
      </c>
      <c r="C445" t="s">
        <v>205</v>
      </c>
      <c r="D445">
        <v>3</v>
      </c>
      <c r="E445">
        <v>306</v>
      </c>
    </row>
    <row r="446" spans="2:5">
      <c r="B446" t="s">
        <v>638</v>
      </c>
      <c r="C446" t="s">
        <v>205</v>
      </c>
      <c r="D446">
        <v>3</v>
      </c>
      <c r="E446">
        <v>306</v>
      </c>
    </row>
    <row r="447" spans="2:5">
      <c r="B447" t="s">
        <v>638</v>
      </c>
      <c r="C447" t="s">
        <v>205</v>
      </c>
      <c r="D447">
        <v>3</v>
      </c>
      <c r="E447">
        <v>306</v>
      </c>
    </row>
    <row r="448" spans="2:5">
      <c r="B448" t="s">
        <v>638</v>
      </c>
      <c r="C448" t="s">
        <v>205</v>
      </c>
      <c r="D448">
        <v>3</v>
      </c>
      <c r="E448">
        <v>306</v>
      </c>
    </row>
    <row r="449" spans="2:5">
      <c r="B449" t="s">
        <v>638</v>
      </c>
      <c r="C449" t="s">
        <v>205</v>
      </c>
      <c r="D449">
        <v>3</v>
      </c>
      <c r="E449">
        <v>309</v>
      </c>
    </row>
    <row r="450" spans="2:5">
      <c r="B450" t="s">
        <v>638</v>
      </c>
      <c r="C450" t="s">
        <v>205</v>
      </c>
      <c r="D450">
        <v>3</v>
      </c>
      <c r="E450">
        <v>309</v>
      </c>
    </row>
    <row r="451" spans="2:5">
      <c r="B451" t="s">
        <v>638</v>
      </c>
      <c r="C451" t="s">
        <v>205</v>
      </c>
      <c r="D451">
        <v>3</v>
      </c>
      <c r="E451">
        <v>309</v>
      </c>
    </row>
    <row r="452" spans="2:5">
      <c r="B452" t="s">
        <v>638</v>
      </c>
      <c r="C452" t="s">
        <v>205</v>
      </c>
      <c r="D452">
        <v>3</v>
      </c>
      <c r="E452">
        <v>309</v>
      </c>
    </row>
    <row r="453" spans="2:5">
      <c r="B453" t="s">
        <v>638</v>
      </c>
      <c r="C453" t="s">
        <v>205</v>
      </c>
      <c r="D453">
        <v>3</v>
      </c>
      <c r="E453">
        <v>309</v>
      </c>
    </row>
    <row r="454" spans="2:5">
      <c r="B454" t="s">
        <v>638</v>
      </c>
      <c r="C454" t="s">
        <v>205</v>
      </c>
      <c r="D454">
        <v>3</v>
      </c>
      <c r="E454">
        <v>309</v>
      </c>
    </row>
    <row r="455" spans="2:5">
      <c r="B455" t="s">
        <v>638</v>
      </c>
      <c r="C455" t="s">
        <v>205</v>
      </c>
      <c r="D455">
        <v>3</v>
      </c>
      <c r="E455">
        <v>309</v>
      </c>
    </row>
    <row r="456" spans="2:5">
      <c r="B456" t="s">
        <v>638</v>
      </c>
      <c r="C456" t="s">
        <v>205</v>
      </c>
      <c r="D456">
        <v>3</v>
      </c>
      <c r="E456">
        <v>309</v>
      </c>
    </row>
    <row r="457" spans="2:5">
      <c r="B457" t="s">
        <v>638</v>
      </c>
      <c r="C457" t="s">
        <v>205</v>
      </c>
      <c r="D457">
        <v>3</v>
      </c>
      <c r="E457">
        <v>309</v>
      </c>
    </row>
    <row r="458" spans="2:5">
      <c r="B458" t="s">
        <v>638</v>
      </c>
      <c r="C458" t="s">
        <v>205</v>
      </c>
      <c r="D458">
        <v>3</v>
      </c>
      <c r="E458">
        <v>309</v>
      </c>
    </row>
    <row r="459" spans="2:5">
      <c r="B459" t="s">
        <v>638</v>
      </c>
      <c r="C459" t="s">
        <v>205</v>
      </c>
      <c r="D459">
        <v>3</v>
      </c>
      <c r="E459">
        <v>309</v>
      </c>
    </row>
    <row r="460" spans="2:5">
      <c r="B460" t="s">
        <v>638</v>
      </c>
      <c r="C460" t="s">
        <v>205</v>
      </c>
      <c r="D460">
        <v>3</v>
      </c>
      <c r="E460">
        <v>309</v>
      </c>
    </row>
    <row r="461" spans="2:5">
      <c r="B461" t="s">
        <v>638</v>
      </c>
      <c r="C461" t="s">
        <v>205</v>
      </c>
      <c r="D461">
        <v>3</v>
      </c>
      <c r="E461">
        <v>309</v>
      </c>
    </row>
    <row r="462" spans="2:5">
      <c r="B462" t="s">
        <v>638</v>
      </c>
      <c r="C462" t="s">
        <v>205</v>
      </c>
      <c r="D462">
        <v>3</v>
      </c>
      <c r="E462">
        <v>309</v>
      </c>
    </row>
    <row r="463" spans="2:5">
      <c r="B463" t="s">
        <v>638</v>
      </c>
      <c r="C463" t="s">
        <v>205</v>
      </c>
      <c r="D463">
        <v>3</v>
      </c>
      <c r="E463">
        <v>309</v>
      </c>
    </row>
    <row r="464" spans="2:5">
      <c r="B464" t="s">
        <v>638</v>
      </c>
      <c r="C464" t="s">
        <v>205</v>
      </c>
      <c r="D464">
        <v>3</v>
      </c>
      <c r="E464">
        <v>309</v>
      </c>
    </row>
    <row r="465" spans="2:5">
      <c r="B465" t="s">
        <v>638</v>
      </c>
      <c r="C465" t="s">
        <v>205</v>
      </c>
      <c r="D465">
        <v>3</v>
      </c>
      <c r="E465">
        <v>309</v>
      </c>
    </row>
    <row r="466" spans="2:5">
      <c r="B466" t="s">
        <v>638</v>
      </c>
      <c r="C466" t="s">
        <v>205</v>
      </c>
      <c r="D466">
        <v>3</v>
      </c>
      <c r="E466">
        <v>309</v>
      </c>
    </row>
    <row r="467" spans="2:5">
      <c r="B467" t="s">
        <v>638</v>
      </c>
      <c r="C467" t="s">
        <v>205</v>
      </c>
      <c r="D467">
        <v>3</v>
      </c>
      <c r="E467">
        <v>309</v>
      </c>
    </row>
    <row r="468" spans="2:5">
      <c r="B468" t="s">
        <v>638</v>
      </c>
      <c r="C468" t="s">
        <v>198</v>
      </c>
      <c r="D468">
        <v>3</v>
      </c>
      <c r="E468">
        <v>309</v>
      </c>
    </row>
    <row r="469" spans="2:5">
      <c r="B469" t="s">
        <v>638</v>
      </c>
      <c r="C469" t="s">
        <v>198</v>
      </c>
      <c r="D469">
        <v>3</v>
      </c>
      <c r="E469">
        <v>309</v>
      </c>
    </row>
    <row r="470" spans="2:5">
      <c r="B470" t="s">
        <v>638</v>
      </c>
      <c r="C470" t="s">
        <v>198</v>
      </c>
      <c r="D470">
        <v>3</v>
      </c>
      <c r="E470">
        <v>309</v>
      </c>
    </row>
    <row r="471" spans="2:5">
      <c r="B471" t="s">
        <v>638</v>
      </c>
      <c r="C471" t="s">
        <v>199</v>
      </c>
      <c r="D471">
        <v>3</v>
      </c>
      <c r="E471">
        <v>309</v>
      </c>
    </row>
    <row r="472" spans="2:5">
      <c r="B472" t="s">
        <v>638</v>
      </c>
      <c r="C472" t="s">
        <v>205</v>
      </c>
      <c r="D472">
        <v>3</v>
      </c>
      <c r="E472">
        <v>309</v>
      </c>
    </row>
    <row r="473" spans="2:5">
      <c r="B473" t="s">
        <v>638</v>
      </c>
      <c r="C473" t="s">
        <v>205</v>
      </c>
      <c r="D473">
        <v>3</v>
      </c>
      <c r="E473">
        <v>309</v>
      </c>
    </row>
    <row r="474" spans="2:5">
      <c r="B474" t="s">
        <v>638</v>
      </c>
      <c r="C474" t="s">
        <v>205</v>
      </c>
      <c r="D474">
        <v>3</v>
      </c>
      <c r="E474">
        <v>309</v>
      </c>
    </row>
    <row r="475" spans="2:5">
      <c r="B475" t="s">
        <v>238</v>
      </c>
      <c r="C475" t="s">
        <v>854</v>
      </c>
      <c r="D475">
        <v>4</v>
      </c>
      <c r="E475">
        <v>302</v>
      </c>
    </row>
    <row r="476" spans="2:5">
      <c r="B476" t="s">
        <v>238</v>
      </c>
      <c r="C476" t="s">
        <v>854</v>
      </c>
      <c r="D476">
        <v>4</v>
      </c>
      <c r="E476">
        <v>302</v>
      </c>
    </row>
    <row r="477" spans="2:5">
      <c r="B477" t="s">
        <v>238</v>
      </c>
      <c r="C477" t="s">
        <v>854</v>
      </c>
      <c r="D477">
        <v>4</v>
      </c>
      <c r="E477">
        <v>302</v>
      </c>
    </row>
    <row r="478" spans="2:5">
      <c r="B478" t="s">
        <v>238</v>
      </c>
      <c r="C478" t="s">
        <v>854</v>
      </c>
      <c r="D478">
        <v>4</v>
      </c>
      <c r="E478">
        <v>302</v>
      </c>
    </row>
    <row r="479" spans="2:5">
      <c r="B479" t="s">
        <v>238</v>
      </c>
      <c r="C479" t="s">
        <v>854</v>
      </c>
      <c r="D479">
        <v>4</v>
      </c>
      <c r="E479">
        <v>302</v>
      </c>
    </row>
    <row r="480" spans="2:5">
      <c r="B480" t="s">
        <v>238</v>
      </c>
      <c r="C480" t="s">
        <v>854</v>
      </c>
      <c r="D480">
        <v>4</v>
      </c>
      <c r="E480">
        <v>302</v>
      </c>
    </row>
    <row r="481" spans="2:5">
      <c r="B481" t="s">
        <v>238</v>
      </c>
      <c r="C481" t="s">
        <v>854</v>
      </c>
      <c r="D481">
        <v>4</v>
      </c>
      <c r="E481">
        <v>302</v>
      </c>
    </row>
    <row r="482" spans="2:5">
      <c r="B482" t="s">
        <v>238</v>
      </c>
      <c r="C482" t="s">
        <v>854</v>
      </c>
      <c r="D482">
        <v>4</v>
      </c>
      <c r="E482">
        <v>302</v>
      </c>
    </row>
    <row r="483" spans="2:5">
      <c r="B483" t="s">
        <v>238</v>
      </c>
      <c r="C483" t="s">
        <v>854</v>
      </c>
      <c r="D483">
        <v>4</v>
      </c>
      <c r="E483">
        <v>302</v>
      </c>
    </row>
    <row r="484" spans="2:5">
      <c r="B484" t="s">
        <v>238</v>
      </c>
      <c r="C484" t="s">
        <v>854</v>
      </c>
      <c r="D484">
        <v>4</v>
      </c>
      <c r="E484">
        <v>302</v>
      </c>
    </row>
    <row r="485" spans="2:5">
      <c r="B485" t="s">
        <v>238</v>
      </c>
      <c r="C485" t="s">
        <v>854</v>
      </c>
      <c r="D485">
        <v>4</v>
      </c>
      <c r="E485">
        <v>302</v>
      </c>
    </row>
    <row r="486" spans="2:5">
      <c r="B486" t="s">
        <v>238</v>
      </c>
      <c r="C486" t="s">
        <v>854</v>
      </c>
      <c r="D486">
        <v>4</v>
      </c>
      <c r="E486">
        <v>302</v>
      </c>
    </row>
    <row r="487" spans="2:5">
      <c r="B487" t="s">
        <v>238</v>
      </c>
      <c r="C487" t="s">
        <v>854</v>
      </c>
      <c r="D487">
        <v>4</v>
      </c>
      <c r="E487">
        <v>302</v>
      </c>
    </row>
    <row r="488" spans="2:5">
      <c r="B488" t="s">
        <v>238</v>
      </c>
      <c r="C488" t="s">
        <v>854</v>
      </c>
      <c r="D488">
        <v>4</v>
      </c>
      <c r="E488">
        <v>302</v>
      </c>
    </row>
    <row r="489" spans="2:5">
      <c r="B489" t="s">
        <v>238</v>
      </c>
      <c r="C489" t="s">
        <v>854</v>
      </c>
      <c r="D489">
        <v>4</v>
      </c>
      <c r="E489">
        <v>302</v>
      </c>
    </row>
    <row r="490" spans="2:5">
      <c r="B490" t="s">
        <v>238</v>
      </c>
      <c r="C490" t="s">
        <v>854</v>
      </c>
      <c r="D490">
        <v>4</v>
      </c>
      <c r="E490">
        <v>302</v>
      </c>
    </row>
    <row r="491" spans="2:5">
      <c r="B491" t="s">
        <v>238</v>
      </c>
      <c r="C491" t="s">
        <v>867</v>
      </c>
      <c r="D491">
        <v>4</v>
      </c>
      <c r="E491">
        <v>302</v>
      </c>
    </row>
    <row r="492" spans="2:5">
      <c r="B492" t="s">
        <v>238</v>
      </c>
      <c r="C492" t="s">
        <v>867</v>
      </c>
      <c r="D492">
        <v>4</v>
      </c>
      <c r="E492">
        <v>302</v>
      </c>
    </row>
    <row r="493" spans="2:5">
      <c r="B493" t="s">
        <v>238</v>
      </c>
      <c r="C493" t="s">
        <v>867</v>
      </c>
      <c r="D493">
        <v>4</v>
      </c>
      <c r="E493">
        <v>302</v>
      </c>
    </row>
    <row r="494" spans="2:5">
      <c r="B494" t="s">
        <v>238</v>
      </c>
      <c r="C494" t="s">
        <v>867</v>
      </c>
      <c r="D494">
        <v>4</v>
      </c>
      <c r="E494">
        <v>302</v>
      </c>
    </row>
    <row r="495" spans="2:5">
      <c r="B495" t="s">
        <v>238</v>
      </c>
      <c r="C495" t="s">
        <v>867</v>
      </c>
      <c r="D495">
        <v>4</v>
      </c>
      <c r="E495">
        <v>302</v>
      </c>
    </row>
    <row r="496" spans="2:5">
      <c r="B496" t="s">
        <v>238</v>
      </c>
      <c r="C496" t="s">
        <v>867</v>
      </c>
      <c r="D496">
        <v>4</v>
      </c>
      <c r="E496">
        <v>302</v>
      </c>
    </row>
    <row r="497" spans="2:5">
      <c r="B497" t="s">
        <v>238</v>
      </c>
      <c r="C497" t="s">
        <v>867</v>
      </c>
      <c r="D497">
        <v>4</v>
      </c>
      <c r="E497">
        <v>302</v>
      </c>
    </row>
    <row r="498" spans="2:5">
      <c r="B498" t="s">
        <v>238</v>
      </c>
      <c r="C498" t="s">
        <v>867</v>
      </c>
      <c r="D498">
        <v>4</v>
      </c>
      <c r="E498">
        <v>302</v>
      </c>
    </row>
    <row r="499" spans="2:5">
      <c r="B499" t="s">
        <v>238</v>
      </c>
      <c r="C499" t="s">
        <v>867</v>
      </c>
      <c r="D499">
        <v>4</v>
      </c>
      <c r="E499">
        <v>302</v>
      </c>
    </row>
    <row r="500" spans="2:5">
      <c r="B500" t="s">
        <v>238</v>
      </c>
      <c r="C500" t="s">
        <v>867</v>
      </c>
      <c r="D500">
        <v>4</v>
      </c>
      <c r="E500">
        <v>302</v>
      </c>
    </row>
    <row r="501" spans="2:5">
      <c r="B501" t="s">
        <v>238</v>
      </c>
      <c r="C501" t="s">
        <v>867</v>
      </c>
      <c r="D501">
        <v>4</v>
      </c>
      <c r="E501">
        <v>302</v>
      </c>
    </row>
    <row r="502" spans="2:5">
      <c r="B502" t="s">
        <v>321</v>
      </c>
      <c r="C502" t="s">
        <v>860</v>
      </c>
      <c r="D502">
        <v>4</v>
      </c>
      <c r="E502">
        <v>303</v>
      </c>
    </row>
    <row r="503" spans="2:5">
      <c r="B503" t="s">
        <v>662</v>
      </c>
      <c r="C503" t="s">
        <v>853</v>
      </c>
      <c r="D503">
        <v>4</v>
      </c>
      <c r="E503">
        <v>303</v>
      </c>
    </row>
    <row r="504" spans="2:5">
      <c r="B504" t="s">
        <v>662</v>
      </c>
      <c r="C504" t="s">
        <v>853</v>
      </c>
      <c r="D504">
        <v>4</v>
      </c>
      <c r="E504">
        <v>303</v>
      </c>
    </row>
    <row r="505" spans="2:5">
      <c r="B505" t="s">
        <v>662</v>
      </c>
      <c r="C505" t="s">
        <v>853</v>
      </c>
      <c r="D505">
        <v>4</v>
      </c>
      <c r="E505">
        <v>303</v>
      </c>
    </row>
    <row r="506" spans="2:5">
      <c r="B506" t="s">
        <v>662</v>
      </c>
      <c r="C506" t="s">
        <v>223</v>
      </c>
      <c r="D506">
        <v>4</v>
      </c>
      <c r="E506">
        <v>303</v>
      </c>
    </row>
    <row r="507" spans="2:5">
      <c r="B507" t="s">
        <v>662</v>
      </c>
      <c r="C507" t="s">
        <v>223</v>
      </c>
      <c r="D507">
        <v>4</v>
      </c>
      <c r="E507">
        <v>303</v>
      </c>
    </row>
    <row r="508" spans="2:5">
      <c r="B508" t="s">
        <v>662</v>
      </c>
      <c r="C508" t="s">
        <v>223</v>
      </c>
      <c r="D508">
        <v>4</v>
      </c>
      <c r="E508">
        <v>303</v>
      </c>
    </row>
    <row r="509" spans="2:5">
      <c r="B509" t="s">
        <v>662</v>
      </c>
      <c r="C509" t="s">
        <v>223</v>
      </c>
      <c r="D509">
        <v>4</v>
      </c>
      <c r="E509">
        <v>303</v>
      </c>
    </row>
    <row r="510" spans="2:5">
      <c r="B510" t="s">
        <v>662</v>
      </c>
      <c r="C510" t="s">
        <v>223</v>
      </c>
      <c r="D510">
        <v>4</v>
      </c>
      <c r="E510">
        <v>303</v>
      </c>
    </row>
    <row r="511" spans="2:5">
      <c r="B511" t="s">
        <v>662</v>
      </c>
      <c r="C511" t="s">
        <v>223</v>
      </c>
      <c r="D511">
        <v>4</v>
      </c>
      <c r="E511">
        <v>303</v>
      </c>
    </row>
    <row r="512" spans="2:5">
      <c r="B512" t="s">
        <v>662</v>
      </c>
      <c r="C512" t="s">
        <v>223</v>
      </c>
      <c r="D512">
        <v>4</v>
      </c>
      <c r="E512">
        <v>303</v>
      </c>
    </row>
    <row r="513" spans="2:5">
      <c r="B513" t="s">
        <v>662</v>
      </c>
      <c r="C513" t="s">
        <v>223</v>
      </c>
      <c r="D513">
        <v>4</v>
      </c>
      <c r="E513">
        <v>303</v>
      </c>
    </row>
    <row r="514" spans="2:5">
      <c r="B514" t="s">
        <v>662</v>
      </c>
      <c r="C514" t="s">
        <v>223</v>
      </c>
      <c r="D514">
        <v>4</v>
      </c>
      <c r="E514">
        <v>303</v>
      </c>
    </row>
    <row r="515" spans="2:5">
      <c r="B515" t="s">
        <v>662</v>
      </c>
      <c r="C515" t="s">
        <v>223</v>
      </c>
      <c r="D515">
        <v>4</v>
      </c>
      <c r="E515">
        <v>303</v>
      </c>
    </row>
    <row r="516" spans="2:5">
      <c r="B516" t="s">
        <v>662</v>
      </c>
      <c r="C516" t="s">
        <v>223</v>
      </c>
      <c r="D516">
        <v>4</v>
      </c>
      <c r="E516">
        <v>303</v>
      </c>
    </row>
    <row r="517" spans="2:5">
      <c r="B517" t="s">
        <v>662</v>
      </c>
      <c r="C517" t="s">
        <v>854</v>
      </c>
      <c r="D517">
        <v>4</v>
      </c>
      <c r="E517">
        <v>303</v>
      </c>
    </row>
    <row r="518" spans="2:5">
      <c r="B518" t="s">
        <v>662</v>
      </c>
      <c r="C518" t="s">
        <v>229</v>
      </c>
      <c r="D518">
        <v>4</v>
      </c>
      <c r="E518">
        <v>303</v>
      </c>
    </row>
    <row r="519" spans="2:5">
      <c r="B519" t="s">
        <v>245</v>
      </c>
      <c r="C519" t="s">
        <v>854</v>
      </c>
      <c r="D519">
        <v>4</v>
      </c>
      <c r="E519">
        <v>303</v>
      </c>
    </row>
    <row r="520" spans="2:5">
      <c r="B520" t="s">
        <v>245</v>
      </c>
      <c r="C520" t="s">
        <v>854</v>
      </c>
      <c r="D520">
        <v>4</v>
      </c>
      <c r="E520">
        <v>303</v>
      </c>
    </row>
    <row r="521" spans="2:5">
      <c r="B521" t="s">
        <v>245</v>
      </c>
      <c r="C521" t="s">
        <v>854</v>
      </c>
      <c r="D521">
        <v>4</v>
      </c>
      <c r="E521">
        <v>303</v>
      </c>
    </row>
    <row r="522" spans="2:5">
      <c r="B522" t="s">
        <v>245</v>
      </c>
      <c r="C522" t="s">
        <v>867</v>
      </c>
      <c r="D522">
        <v>4</v>
      </c>
      <c r="E522">
        <v>303</v>
      </c>
    </row>
    <row r="523" spans="2:5">
      <c r="B523" t="s">
        <v>245</v>
      </c>
      <c r="C523" t="s">
        <v>867</v>
      </c>
      <c r="D523">
        <v>4</v>
      </c>
      <c r="E523">
        <v>303</v>
      </c>
    </row>
    <row r="524" spans="2:5">
      <c r="B524" t="s">
        <v>245</v>
      </c>
      <c r="C524" t="s">
        <v>867</v>
      </c>
      <c r="D524">
        <v>4</v>
      </c>
      <c r="E524">
        <v>303</v>
      </c>
    </row>
    <row r="525" spans="2:5">
      <c r="B525" t="s">
        <v>245</v>
      </c>
      <c r="C525" t="s">
        <v>867</v>
      </c>
      <c r="D525">
        <v>4</v>
      </c>
      <c r="E525">
        <v>303</v>
      </c>
    </row>
    <row r="526" spans="2:5">
      <c r="B526" t="s">
        <v>245</v>
      </c>
      <c r="C526" t="s">
        <v>867</v>
      </c>
      <c r="D526">
        <v>4</v>
      </c>
      <c r="E526">
        <v>303</v>
      </c>
    </row>
    <row r="527" spans="2:5">
      <c r="B527" t="s">
        <v>245</v>
      </c>
      <c r="C527" t="s">
        <v>867</v>
      </c>
      <c r="D527">
        <v>4</v>
      </c>
      <c r="E527">
        <v>303</v>
      </c>
    </row>
    <row r="528" spans="2:5">
      <c r="B528" t="s">
        <v>160</v>
      </c>
      <c r="C528" t="s">
        <v>198</v>
      </c>
      <c r="D528">
        <v>4</v>
      </c>
      <c r="E528">
        <v>304</v>
      </c>
    </row>
    <row r="529" spans="2:5">
      <c r="B529" t="s">
        <v>160</v>
      </c>
      <c r="C529" t="s">
        <v>198</v>
      </c>
      <c r="D529">
        <v>4</v>
      </c>
      <c r="E529">
        <v>304</v>
      </c>
    </row>
    <row r="530" spans="2:5">
      <c r="B530" t="s">
        <v>160</v>
      </c>
      <c r="C530" t="s">
        <v>198</v>
      </c>
      <c r="D530">
        <v>4</v>
      </c>
      <c r="E530">
        <v>304</v>
      </c>
    </row>
    <row r="531" spans="2:5">
      <c r="B531" t="s">
        <v>160</v>
      </c>
      <c r="C531" t="s">
        <v>199</v>
      </c>
      <c r="D531">
        <v>4</v>
      </c>
      <c r="E531">
        <v>304</v>
      </c>
    </row>
    <row r="532" spans="2:5">
      <c r="B532" t="s">
        <v>160</v>
      </c>
      <c r="C532" t="s">
        <v>200</v>
      </c>
      <c r="D532">
        <v>4</v>
      </c>
      <c r="E532">
        <v>304</v>
      </c>
    </row>
    <row r="533" spans="2:5">
      <c r="B533" t="s">
        <v>160</v>
      </c>
      <c r="C533" t="s">
        <v>200</v>
      </c>
      <c r="D533">
        <v>4</v>
      </c>
      <c r="E533">
        <v>304</v>
      </c>
    </row>
    <row r="534" spans="2:5">
      <c r="B534" t="s">
        <v>160</v>
      </c>
      <c r="C534" t="s">
        <v>200</v>
      </c>
      <c r="D534">
        <v>4</v>
      </c>
      <c r="E534">
        <v>304</v>
      </c>
    </row>
    <row r="535" spans="2:5">
      <c r="B535" t="s">
        <v>160</v>
      </c>
      <c r="C535" t="s">
        <v>200</v>
      </c>
      <c r="D535">
        <v>4</v>
      </c>
      <c r="E535">
        <v>304</v>
      </c>
    </row>
    <row r="536" spans="2:5">
      <c r="B536" t="s">
        <v>160</v>
      </c>
      <c r="C536" t="s">
        <v>200</v>
      </c>
      <c r="D536">
        <v>4</v>
      </c>
      <c r="E536">
        <v>304</v>
      </c>
    </row>
    <row r="537" spans="2:5">
      <c r="B537" t="s">
        <v>160</v>
      </c>
      <c r="C537" t="s">
        <v>200</v>
      </c>
      <c r="D537">
        <v>4</v>
      </c>
      <c r="E537">
        <v>304</v>
      </c>
    </row>
    <row r="538" spans="2:5">
      <c r="B538" t="s">
        <v>160</v>
      </c>
      <c r="C538" t="s">
        <v>200</v>
      </c>
      <c r="D538">
        <v>4</v>
      </c>
      <c r="E538">
        <v>304</v>
      </c>
    </row>
    <row r="539" spans="2:5">
      <c r="B539" t="s">
        <v>160</v>
      </c>
      <c r="C539" t="s">
        <v>200</v>
      </c>
      <c r="D539">
        <v>4</v>
      </c>
      <c r="E539">
        <v>304</v>
      </c>
    </row>
    <row r="540" spans="2:5">
      <c r="B540" t="s">
        <v>160</v>
      </c>
      <c r="C540" t="s">
        <v>200</v>
      </c>
      <c r="D540">
        <v>4</v>
      </c>
      <c r="E540">
        <v>304</v>
      </c>
    </row>
    <row r="541" spans="2:5">
      <c r="B541" t="s">
        <v>160</v>
      </c>
      <c r="C541" t="s">
        <v>200</v>
      </c>
      <c r="D541">
        <v>4</v>
      </c>
      <c r="E541">
        <v>304</v>
      </c>
    </row>
    <row r="542" spans="2:5">
      <c r="B542" t="s">
        <v>675</v>
      </c>
      <c r="C542" t="s">
        <v>205</v>
      </c>
      <c r="D542">
        <v>4</v>
      </c>
      <c r="E542">
        <v>304</v>
      </c>
    </row>
    <row r="543" spans="2:5">
      <c r="B543" t="s">
        <v>675</v>
      </c>
      <c r="C543" t="s">
        <v>205</v>
      </c>
      <c r="D543">
        <v>4</v>
      </c>
      <c r="E543">
        <v>304</v>
      </c>
    </row>
    <row r="544" spans="2:5">
      <c r="B544" t="s">
        <v>675</v>
      </c>
      <c r="C544" t="s">
        <v>205</v>
      </c>
      <c r="D544">
        <v>4</v>
      </c>
      <c r="E544">
        <v>304</v>
      </c>
    </row>
    <row r="545" spans="2:5">
      <c r="B545" t="s">
        <v>675</v>
      </c>
      <c r="C545" t="s">
        <v>205</v>
      </c>
      <c r="D545">
        <v>4</v>
      </c>
      <c r="E545">
        <v>304</v>
      </c>
    </row>
    <row r="546" spans="2:5">
      <c r="B546" t="s">
        <v>675</v>
      </c>
      <c r="C546" t="s">
        <v>205</v>
      </c>
      <c r="D546">
        <v>4</v>
      </c>
      <c r="E546">
        <v>304</v>
      </c>
    </row>
    <row r="547" spans="2:5">
      <c r="B547" t="s">
        <v>675</v>
      </c>
      <c r="C547" t="s">
        <v>205</v>
      </c>
      <c r="D547">
        <v>4</v>
      </c>
      <c r="E547">
        <v>304</v>
      </c>
    </row>
    <row r="548" spans="2:5">
      <c r="B548" t="s">
        <v>675</v>
      </c>
      <c r="C548" t="s">
        <v>205</v>
      </c>
      <c r="D548">
        <v>4</v>
      </c>
      <c r="E548">
        <v>304</v>
      </c>
    </row>
    <row r="549" spans="2:5">
      <c r="B549" t="s">
        <v>675</v>
      </c>
      <c r="C549" t="s">
        <v>205</v>
      </c>
      <c r="D549">
        <v>4</v>
      </c>
      <c r="E549">
        <v>304</v>
      </c>
    </row>
    <row r="550" spans="2:5">
      <c r="B550" t="s">
        <v>675</v>
      </c>
      <c r="C550" t="s">
        <v>205</v>
      </c>
      <c r="D550">
        <v>4</v>
      </c>
      <c r="E550">
        <v>304</v>
      </c>
    </row>
    <row r="551" spans="2:5">
      <c r="B551" t="s">
        <v>675</v>
      </c>
      <c r="C551" t="s">
        <v>205</v>
      </c>
      <c r="D551">
        <v>4</v>
      </c>
      <c r="E551">
        <v>304</v>
      </c>
    </row>
    <row r="552" spans="2:5">
      <c r="B552" t="s">
        <v>675</v>
      </c>
      <c r="C552" t="s">
        <v>205</v>
      </c>
      <c r="D552">
        <v>4</v>
      </c>
      <c r="E552">
        <v>304</v>
      </c>
    </row>
    <row r="553" spans="2:5">
      <c r="B553" t="s">
        <v>675</v>
      </c>
      <c r="C553" t="s">
        <v>205</v>
      </c>
      <c r="D553">
        <v>4</v>
      </c>
      <c r="E553">
        <v>304</v>
      </c>
    </row>
    <row r="554" spans="2:5">
      <c r="B554" t="s">
        <v>675</v>
      </c>
      <c r="C554" t="s">
        <v>205</v>
      </c>
      <c r="D554">
        <v>4</v>
      </c>
      <c r="E554">
        <v>305</v>
      </c>
    </row>
    <row r="555" spans="2:5">
      <c r="B555" t="s">
        <v>675</v>
      </c>
      <c r="C555" t="s">
        <v>205</v>
      </c>
      <c r="D555">
        <v>4</v>
      </c>
      <c r="E555">
        <v>305</v>
      </c>
    </row>
    <row r="556" spans="2:5">
      <c r="B556" t="s">
        <v>675</v>
      </c>
      <c r="C556" t="s">
        <v>205</v>
      </c>
      <c r="D556">
        <v>4</v>
      </c>
      <c r="E556">
        <v>305</v>
      </c>
    </row>
    <row r="557" spans="2:5">
      <c r="B557" t="s">
        <v>675</v>
      </c>
      <c r="C557" t="s">
        <v>205</v>
      </c>
      <c r="D557">
        <v>4</v>
      </c>
      <c r="E557">
        <v>305</v>
      </c>
    </row>
    <row r="558" spans="2:5">
      <c r="B558" t="s">
        <v>675</v>
      </c>
      <c r="C558" t="s">
        <v>205</v>
      </c>
      <c r="D558">
        <v>4</v>
      </c>
      <c r="E558">
        <v>305</v>
      </c>
    </row>
    <row r="559" spans="2:5">
      <c r="B559" t="s">
        <v>675</v>
      </c>
      <c r="C559" t="s">
        <v>205</v>
      </c>
      <c r="D559">
        <v>4</v>
      </c>
      <c r="E559">
        <v>305</v>
      </c>
    </row>
    <row r="560" spans="2:5">
      <c r="B560" t="s">
        <v>675</v>
      </c>
      <c r="C560" t="s">
        <v>205</v>
      </c>
      <c r="D560">
        <v>4</v>
      </c>
      <c r="E560">
        <v>305</v>
      </c>
    </row>
    <row r="561" spans="2:5">
      <c r="B561" t="s">
        <v>675</v>
      </c>
      <c r="C561" t="s">
        <v>205</v>
      </c>
      <c r="D561">
        <v>4</v>
      </c>
      <c r="E561">
        <v>305</v>
      </c>
    </row>
    <row r="562" spans="2:5">
      <c r="B562" t="s">
        <v>675</v>
      </c>
      <c r="C562" t="s">
        <v>205</v>
      </c>
      <c r="D562">
        <v>4</v>
      </c>
      <c r="E562">
        <v>305</v>
      </c>
    </row>
    <row r="563" spans="2:5">
      <c r="B563" t="s">
        <v>675</v>
      </c>
      <c r="C563" t="s">
        <v>205</v>
      </c>
      <c r="D563">
        <v>4</v>
      </c>
      <c r="E563">
        <v>305</v>
      </c>
    </row>
    <row r="564" spans="2:5">
      <c r="B564" t="s">
        <v>675</v>
      </c>
      <c r="C564" t="s">
        <v>205</v>
      </c>
      <c r="D564">
        <v>4</v>
      </c>
      <c r="E564">
        <v>305</v>
      </c>
    </row>
    <row r="565" spans="2:5">
      <c r="B565" t="s">
        <v>675</v>
      </c>
      <c r="C565" t="s">
        <v>205</v>
      </c>
      <c r="D565">
        <v>4</v>
      </c>
      <c r="E565">
        <v>305</v>
      </c>
    </row>
    <row r="566" spans="2:5">
      <c r="B566" t="s">
        <v>675</v>
      </c>
      <c r="C566" t="s">
        <v>205</v>
      </c>
      <c r="D566">
        <v>4</v>
      </c>
      <c r="E566">
        <v>305</v>
      </c>
    </row>
    <row r="567" spans="2:5">
      <c r="B567" t="s">
        <v>675</v>
      </c>
      <c r="C567" t="s">
        <v>205</v>
      </c>
      <c r="D567">
        <v>4</v>
      </c>
      <c r="E567">
        <v>305</v>
      </c>
    </row>
    <row r="568" spans="2:5">
      <c r="B568" t="s">
        <v>675</v>
      </c>
      <c r="C568" t="s">
        <v>205</v>
      </c>
      <c r="D568">
        <v>4</v>
      </c>
      <c r="E568">
        <v>305</v>
      </c>
    </row>
    <row r="569" spans="2:5">
      <c r="B569" t="s">
        <v>675</v>
      </c>
      <c r="C569" t="s">
        <v>205</v>
      </c>
      <c r="D569">
        <v>4</v>
      </c>
      <c r="E569">
        <v>305</v>
      </c>
    </row>
    <row r="570" spans="2:5">
      <c r="B570" t="s">
        <v>675</v>
      </c>
      <c r="C570" t="s">
        <v>205</v>
      </c>
      <c r="D570">
        <v>4</v>
      </c>
      <c r="E570">
        <v>305</v>
      </c>
    </row>
    <row r="571" spans="2:5">
      <c r="B571" t="s">
        <v>675</v>
      </c>
      <c r="C571" t="s">
        <v>205</v>
      </c>
      <c r="D571">
        <v>4</v>
      </c>
      <c r="E571">
        <v>305</v>
      </c>
    </row>
    <row r="572" spans="2:5">
      <c r="B572" t="s">
        <v>675</v>
      </c>
      <c r="C572" t="s">
        <v>205</v>
      </c>
      <c r="D572">
        <v>4</v>
      </c>
      <c r="E572">
        <v>305</v>
      </c>
    </row>
    <row r="573" spans="2:5">
      <c r="B573" t="s">
        <v>675</v>
      </c>
      <c r="C573" t="s">
        <v>205</v>
      </c>
      <c r="D573">
        <v>4</v>
      </c>
      <c r="E573">
        <v>305</v>
      </c>
    </row>
    <row r="574" spans="2:5">
      <c r="B574" t="s">
        <v>675</v>
      </c>
      <c r="C574" t="s">
        <v>205</v>
      </c>
      <c r="D574">
        <v>4</v>
      </c>
      <c r="E574">
        <v>305</v>
      </c>
    </row>
    <row r="575" spans="2:5">
      <c r="B575" t="s">
        <v>675</v>
      </c>
      <c r="C575" t="s">
        <v>205</v>
      </c>
      <c r="D575">
        <v>4</v>
      </c>
      <c r="E575">
        <v>305</v>
      </c>
    </row>
    <row r="576" spans="2:5">
      <c r="B576" t="s">
        <v>675</v>
      </c>
      <c r="C576" t="s">
        <v>205</v>
      </c>
      <c r="D576">
        <v>4</v>
      </c>
      <c r="E576">
        <v>305</v>
      </c>
    </row>
    <row r="577" spans="2:5">
      <c r="B577" t="s">
        <v>675</v>
      </c>
      <c r="C577" t="s">
        <v>205</v>
      </c>
      <c r="D577">
        <v>4</v>
      </c>
      <c r="E577">
        <v>305</v>
      </c>
    </row>
    <row r="578" spans="2:5">
      <c r="B578" t="s">
        <v>675</v>
      </c>
      <c r="C578" t="s">
        <v>205</v>
      </c>
      <c r="D578">
        <v>4</v>
      </c>
      <c r="E578">
        <v>305</v>
      </c>
    </row>
    <row r="579" spans="2:5">
      <c r="B579" t="s">
        <v>675</v>
      </c>
      <c r="C579" t="s">
        <v>205</v>
      </c>
      <c r="D579">
        <v>4</v>
      </c>
      <c r="E579">
        <v>305</v>
      </c>
    </row>
    <row r="580" spans="2:5">
      <c r="B580" t="s">
        <v>675</v>
      </c>
      <c r="C580" t="s">
        <v>205</v>
      </c>
      <c r="D580">
        <v>4</v>
      </c>
      <c r="E580">
        <v>305</v>
      </c>
    </row>
    <row r="581" spans="2:5">
      <c r="B581" t="s">
        <v>448</v>
      </c>
      <c r="C581" t="s">
        <v>201</v>
      </c>
      <c r="D581">
        <v>4</v>
      </c>
      <c r="E581">
        <v>306</v>
      </c>
    </row>
    <row r="582" spans="2:5">
      <c r="B582" t="s">
        <v>448</v>
      </c>
      <c r="C582" t="s">
        <v>212</v>
      </c>
      <c r="D582">
        <v>4</v>
      </c>
      <c r="E582">
        <v>306</v>
      </c>
    </row>
    <row r="583" spans="2:5">
      <c r="B583" t="s">
        <v>448</v>
      </c>
      <c r="C583" t="s">
        <v>212</v>
      </c>
      <c r="D583">
        <v>4</v>
      </c>
      <c r="E583">
        <v>306</v>
      </c>
    </row>
    <row r="584" spans="2:5">
      <c r="B584" t="s">
        <v>448</v>
      </c>
      <c r="C584" t="s">
        <v>212</v>
      </c>
      <c r="D584">
        <v>4</v>
      </c>
      <c r="E584">
        <v>306</v>
      </c>
    </row>
    <row r="585" spans="2:5">
      <c r="B585" t="s">
        <v>448</v>
      </c>
      <c r="C585" t="s">
        <v>212</v>
      </c>
      <c r="D585">
        <v>4</v>
      </c>
      <c r="E585">
        <v>306</v>
      </c>
    </row>
    <row r="586" spans="2:5">
      <c r="B586" t="s">
        <v>448</v>
      </c>
      <c r="C586" t="s">
        <v>212</v>
      </c>
      <c r="D586">
        <v>4</v>
      </c>
      <c r="E586">
        <v>306</v>
      </c>
    </row>
    <row r="587" spans="2:5">
      <c r="B587" t="s">
        <v>675</v>
      </c>
      <c r="C587" t="s">
        <v>205</v>
      </c>
      <c r="D587">
        <v>4</v>
      </c>
      <c r="E587">
        <v>306</v>
      </c>
    </row>
    <row r="588" spans="2:5">
      <c r="B588" t="s">
        <v>675</v>
      </c>
      <c r="C588" t="s">
        <v>205</v>
      </c>
      <c r="D588">
        <v>4</v>
      </c>
      <c r="E588">
        <v>306</v>
      </c>
    </row>
    <row r="589" spans="2:5">
      <c r="B589" t="s">
        <v>675</v>
      </c>
      <c r="C589" t="s">
        <v>205</v>
      </c>
      <c r="D589">
        <v>4</v>
      </c>
      <c r="E589">
        <v>306</v>
      </c>
    </row>
    <row r="590" spans="2:5">
      <c r="B590" t="s">
        <v>675</v>
      </c>
      <c r="C590" t="s">
        <v>205</v>
      </c>
      <c r="D590">
        <v>4</v>
      </c>
      <c r="E590">
        <v>306</v>
      </c>
    </row>
    <row r="591" spans="2:5">
      <c r="B591" t="s">
        <v>675</v>
      </c>
      <c r="C591" t="s">
        <v>205</v>
      </c>
      <c r="D591">
        <v>4</v>
      </c>
      <c r="E591">
        <v>306</v>
      </c>
    </row>
    <row r="592" spans="2:5">
      <c r="B592" t="s">
        <v>675</v>
      </c>
      <c r="C592" t="s">
        <v>205</v>
      </c>
      <c r="D592">
        <v>4</v>
      </c>
      <c r="E592">
        <v>306</v>
      </c>
    </row>
    <row r="593" spans="2:5">
      <c r="B593" t="s">
        <v>675</v>
      </c>
      <c r="C593" t="s">
        <v>205</v>
      </c>
      <c r="D593">
        <v>4</v>
      </c>
      <c r="E593">
        <v>306</v>
      </c>
    </row>
    <row r="594" spans="2:5">
      <c r="B594" t="s">
        <v>675</v>
      </c>
      <c r="C594" t="s">
        <v>205</v>
      </c>
      <c r="D594">
        <v>4</v>
      </c>
      <c r="E594">
        <v>306</v>
      </c>
    </row>
    <row r="595" spans="2:5">
      <c r="B595" t="s">
        <v>675</v>
      </c>
      <c r="C595" t="s">
        <v>205</v>
      </c>
      <c r="D595">
        <v>4</v>
      </c>
      <c r="E595">
        <v>306</v>
      </c>
    </row>
    <row r="596" spans="2:5">
      <c r="B596" t="s">
        <v>675</v>
      </c>
      <c r="C596" t="s">
        <v>205</v>
      </c>
      <c r="D596">
        <v>4</v>
      </c>
      <c r="E596">
        <v>306</v>
      </c>
    </row>
    <row r="597" spans="2:5">
      <c r="B597" t="s">
        <v>675</v>
      </c>
      <c r="C597" t="s">
        <v>205</v>
      </c>
      <c r="D597">
        <v>4</v>
      </c>
      <c r="E597">
        <v>306</v>
      </c>
    </row>
    <row r="598" spans="2:5">
      <c r="B598" t="s">
        <v>675</v>
      </c>
      <c r="C598" t="s">
        <v>205</v>
      </c>
      <c r="D598">
        <v>4</v>
      </c>
      <c r="E598">
        <v>306</v>
      </c>
    </row>
    <row r="599" spans="2:5">
      <c r="B599" t="s">
        <v>675</v>
      </c>
      <c r="C599" t="s">
        <v>205</v>
      </c>
      <c r="D599">
        <v>4</v>
      </c>
      <c r="E599">
        <v>306</v>
      </c>
    </row>
    <row r="600" spans="2:5">
      <c r="B600" t="s">
        <v>675</v>
      </c>
      <c r="C600" t="s">
        <v>205</v>
      </c>
      <c r="D600">
        <v>4</v>
      </c>
      <c r="E600">
        <v>306</v>
      </c>
    </row>
    <row r="601" spans="2:5">
      <c r="B601" t="s">
        <v>675</v>
      </c>
      <c r="C601" t="s">
        <v>205</v>
      </c>
      <c r="D601">
        <v>4</v>
      </c>
      <c r="E601">
        <v>306</v>
      </c>
    </row>
    <row r="602" spans="2:5">
      <c r="B602" t="s">
        <v>675</v>
      </c>
      <c r="C602" t="s">
        <v>205</v>
      </c>
      <c r="D602">
        <v>4</v>
      </c>
      <c r="E602">
        <v>306</v>
      </c>
    </row>
    <row r="603" spans="2:5">
      <c r="B603" t="s">
        <v>675</v>
      </c>
      <c r="C603" t="s">
        <v>205</v>
      </c>
      <c r="D603">
        <v>4</v>
      </c>
      <c r="E603">
        <v>306</v>
      </c>
    </row>
    <row r="604" spans="2:5">
      <c r="B604" t="s">
        <v>675</v>
      </c>
      <c r="C604" t="s">
        <v>205</v>
      </c>
      <c r="D604">
        <v>4</v>
      </c>
      <c r="E604">
        <v>306</v>
      </c>
    </row>
    <row r="605" spans="2:5">
      <c r="B605" t="s">
        <v>675</v>
      </c>
      <c r="C605" t="s">
        <v>205</v>
      </c>
      <c r="D605">
        <v>4</v>
      </c>
      <c r="E605">
        <v>306</v>
      </c>
    </row>
    <row r="606" spans="2:5">
      <c r="B606" t="s">
        <v>605</v>
      </c>
      <c r="C606" t="s">
        <v>210</v>
      </c>
      <c r="D606">
        <v>4</v>
      </c>
      <c r="E606">
        <v>309</v>
      </c>
    </row>
    <row r="607" spans="2:5">
      <c r="B607" t="s">
        <v>605</v>
      </c>
      <c r="C607" t="s">
        <v>210</v>
      </c>
      <c r="D607">
        <v>4</v>
      </c>
      <c r="E607">
        <v>309</v>
      </c>
    </row>
    <row r="608" spans="2:5">
      <c r="B608" t="s">
        <v>605</v>
      </c>
      <c r="C608" t="s">
        <v>210</v>
      </c>
      <c r="D608">
        <v>4</v>
      </c>
      <c r="E608">
        <v>309</v>
      </c>
    </row>
    <row r="609" spans="2:5">
      <c r="B609" t="s">
        <v>605</v>
      </c>
      <c r="C609" t="s">
        <v>210</v>
      </c>
      <c r="D609">
        <v>4</v>
      </c>
      <c r="E609">
        <v>309</v>
      </c>
    </row>
    <row r="610" spans="2:5">
      <c r="B610" t="s">
        <v>605</v>
      </c>
      <c r="C610" t="s">
        <v>210</v>
      </c>
      <c r="D610">
        <v>4</v>
      </c>
      <c r="E610">
        <v>309</v>
      </c>
    </row>
    <row r="611" spans="2:5">
      <c r="B611" t="s">
        <v>605</v>
      </c>
      <c r="C611" t="s">
        <v>211</v>
      </c>
      <c r="D611">
        <v>4</v>
      </c>
      <c r="E611">
        <v>309</v>
      </c>
    </row>
    <row r="612" spans="2:5">
      <c r="B612" t="s">
        <v>605</v>
      </c>
      <c r="C612" t="s">
        <v>211</v>
      </c>
      <c r="D612">
        <v>4</v>
      </c>
      <c r="E612">
        <v>309</v>
      </c>
    </row>
    <row r="613" spans="2:5">
      <c r="B613" t="s">
        <v>605</v>
      </c>
      <c r="C613" t="s">
        <v>211</v>
      </c>
      <c r="D613">
        <v>4</v>
      </c>
      <c r="E613">
        <v>309</v>
      </c>
    </row>
    <row r="614" spans="2:5">
      <c r="B614" t="s">
        <v>605</v>
      </c>
      <c r="C614" t="s">
        <v>211</v>
      </c>
      <c r="D614">
        <v>4</v>
      </c>
      <c r="E614">
        <v>309</v>
      </c>
    </row>
    <row r="615" spans="2:5">
      <c r="B615" t="s">
        <v>605</v>
      </c>
      <c r="C615" t="s">
        <v>211</v>
      </c>
      <c r="D615">
        <v>4</v>
      </c>
      <c r="E615">
        <v>309</v>
      </c>
    </row>
    <row r="616" spans="2:5">
      <c r="B616" t="s">
        <v>605</v>
      </c>
      <c r="C616" t="s">
        <v>211</v>
      </c>
      <c r="D616">
        <v>4</v>
      </c>
      <c r="E616">
        <v>309</v>
      </c>
    </row>
    <row r="617" spans="2:5">
      <c r="B617" t="s">
        <v>605</v>
      </c>
      <c r="C617" t="s">
        <v>211</v>
      </c>
      <c r="D617">
        <v>4</v>
      </c>
      <c r="E617">
        <v>309</v>
      </c>
    </row>
    <row r="618" spans="2:5">
      <c r="B618" t="s">
        <v>605</v>
      </c>
      <c r="C618" t="s">
        <v>211</v>
      </c>
      <c r="D618">
        <v>4</v>
      </c>
      <c r="E618">
        <v>309</v>
      </c>
    </row>
    <row r="619" spans="2:5">
      <c r="B619" t="s">
        <v>605</v>
      </c>
      <c r="C619" t="s">
        <v>211</v>
      </c>
      <c r="D619">
        <v>4</v>
      </c>
      <c r="E619">
        <v>309</v>
      </c>
    </row>
    <row r="620" spans="2:5">
      <c r="B620" t="s">
        <v>605</v>
      </c>
      <c r="C620" t="s">
        <v>211</v>
      </c>
      <c r="D620">
        <v>4</v>
      </c>
      <c r="E620">
        <v>309</v>
      </c>
    </row>
    <row r="621" spans="2:5">
      <c r="B621" t="s">
        <v>605</v>
      </c>
      <c r="C621" t="s">
        <v>211</v>
      </c>
      <c r="D621">
        <v>4</v>
      </c>
      <c r="E621">
        <v>309</v>
      </c>
    </row>
    <row r="622" spans="2:5">
      <c r="B622" t="s">
        <v>605</v>
      </c>
      <c r="C622" t="s">
        <v>211</v>
      </c>
      <c r="D622">
        <v>4</v>
      </c>
      <c r="E622">
        <v>309</v>
      </c>
    </row>
    <row r="623" spans="2:5">
      <c r="B623" t="s">
        <v>605</v>
      </c>
      <c r="C623" t="s">
        <v>211</v>
      </c>
      <c r="D623">
        <v>4</v>
      </c>
      <c r="E623">
        <v>309</v>
      </c>
    </row>
    <row r="624" spans="2:5">
      <c r="B624" t="s">
        <v>605</v>
      </c>
      <c r="C624" t="s">
        <v>211</v>
      </c>
      <c r="D624">
        <v>4</v>
      </c>
      <c r="E624">
        <v>309</v>
      </c>
    </row>
    <row r="625" spans="2:5">
      <c r="B625" t="s">
        <v>605</v>
      </c>
      <c r="C625" t="s">
        <v>211</v>
      </c>
      <c r="D625">
        <v>4</v>
      </c>
      <c r="E625">
        <v>309</v>
      </c>
    </row>
    <row r="626" spans="2:5">
      <c r="B626" t="s">
        <v>605</v>
      </c>
      <c r="C626" t="s">
        <v>211</v>
      </c>
      <c r="D626">
        <v>4</v>
      </c>
      <c r="E626">
        <v>309</v>
      </c>
    </row>
    <row r="627" spans="2:5">
      <c r="B627" t="s">
        <v>605</v>
      </c>
      <c r="C627" t="s">
        <v>211</v>
      </c>
      <c r="D627">
        <v>4</v>
      </c>
      <c r="E627">
        <v>309</v>
      </c>
    </row>
    <row r="628" spans="2:5">
      <c r="B628" t="s">
        <v>605</v>
      </c>
      <c r="C628" t="s">
        <v>211</v>
      </c>
      <c r="D628">
        <v>4</v>
      </c>
      <c r="E628">
        <v>309</v>
      </c>
    </row>
    <row r="629" spans="2:5">
      <c r="B629" t="s">
        <v>605</v>
      </c>
      <c r="C629" t="s">
        <v>211</v>
      </c>
      <c r="D629">
        <v>4</v>
      </c>
      <c r="E629">
        <v>309</v>
      </c>
    </row>
    <row r="630" spans="2:5">
      <c r="B630" t="s">
        <v>171</v>
      </c>
      <c r="C630" t="s">
        <v>203</v>
      </c>
      <c r="D630">
        <v>5</v>
      </c>
      <c r="E630">
        <v>302</v>
      </c>
    </row>
    <row r="631" spans="2:5">
      <c r="B631" t="s">
        <v>594</v>
      </c>
      <c r="C631" t="s">
        <v>210</v>
      </c>
      <c r="D631">
        <v>5</v>
      </c>
      <c r="E631">
        <v>302</v>
      </c>
    </row>
    <row r="632" spans="2:5">
      <c r="B632" t="s">
        <v>594</v>
      </c>
      <c r="C632" t="s">
        <v>210</v>
      </c>
      <c r="D632">
        <v>5</v>
      </c>
      <c r="E632">
        <v>302</v>
      </c>
    </row>
    <row r="633" spans="2:5">
      <c r="B633" t="s">
        <v>594</v>
      </c>
      <c r="C633" t="s">
        <v>210</v>
      </c>
      <c r="D633">
        <v>5</v>
      </c>
      <c r="E633">
        <v>302</v>
      </c>
    </row>
    <row r="634" spans="2:5">
      <c r="B634" t="s">
        <v>594</v>
      </c>
      <c r="C634" t="s">
        <v>210</v>
      </c>
      <c r="D634">
        <v>5</v>
      </c>
      <c r="E634">
        <v>302</v>
      </c>
    </row>
    <row r="635" spans="2:5">
      <c r="B635" t="s">
        <v>594</v>
      </c>
      <c r="C635" t="s">
        <v>210</v>
      </c>
      <c r="D635">
        <v>5</v>
      </c>
      <c r="E635">
        <v>302</v>
      </c>
    </row>
    <row r="636" spans="2:5">
      <c r="B636" t="s">
        <v>594</v>
      </c>
      <c r="C636" t="s">
        <v>211</v>
      </c>
      <c r="D636">
        <v>5</v>
      </c>
      <c r="E636">
        <v>302</v>
      </c>
    </row>
    <row r="637" spans="2:5">
      <c r="B637" t="s">
        <v>594</v>
      </c>
      <c r="C637" t="s">
        <v>211</v>
      </c>
      <c r="D637">
        <v>5</v>
      </c>
      <c r="E637">
        <v>302</v>
      </c>
    </row>
    <row r="638" spans="2:5">
      <c r="B638" t="s">
        <v>594</v>
      </c>
      <c r="C638" t="s">
        <v>211</v>
      </c>
      <c r="D638">
        <v>5</v>
      </c>
      <c r="E638">
        <v>302</v>
      </c>
    </row>
    <row r="639" spans="2:5">
      <c r="B639" t="s">
        <v>594</v>
      </c>
      <c r="C639" t="s">
        <v>211</v>
      </c>
      <c r="D639">
        <v>5</v>
      </c>
      <c r="E639">
        <v>302</v>
      </c>
    </row>
    <row r="640" spans="2:5">
      <c r="B640" t="s">
        <v>594</v>
      </c>
      <c r="C640" t="s">
        <v>211</v>
      </c>
      <c r="D640">
        <v>5</v>
      </c>
      <c r="E640">
        <v>302</v>
      </c>
    </row>
    <row r="641" spans="2:5">
      <c r="B641" t="s">
        <v>594</v>
      </c>
      <c r="C641" t="s">
        <v>211</v>
      </c>
      <c r="D641">
        <v>5</v>
      </c>
      <c r="E641">
        <v>302</v>
      </c>
    </row>
    <row r="642" spans="2:5">
      <c r="B642" t="s">
        <v>594</v>
      </c>
      <c r="C642" t="s">
        <v>211</v>
      </c>
      <c r="D642">
        <v>5</v>
      </c>
      <c r="E642">
        <v>302</v>
      </c>
    </row>
    <row r="643" spans="2:5">
      <c r="B643" t="s">
        <v>594</v>
      </c>
      <c r="C643" t="s">
        <v>211</v>
      </c>
      <c r="D643">
        <v>5</v>
      </c>
      <c r="E643">
        <v>302</v>
      </c>
    </row>
    <row r="644" spans="2:5">
      <c r="B644" t="s">
        <v>594</v>
      </c>
      <c r="C644" t="s">
        <v>211</v>
      </c>
      <c r="D644">
        <v>5</v>
      </c>
      <c r="E644">
        <v>302</v>
      </c>
    </row>
    <row r="645" spans="2:5">
      <c r="B645" t="s">
        <v>594</v>
      </c>
      <c r="C645" t="s">
        <v>211</v>
      </c>
      <c r="D645">
        <v>5</v>
      </c>
      <c r="E645">
        <v>302</v>
      </c>
    </row>
    <row r="646" spans="2:5">
      <c r="B646" t="s">
        <v>594</v>
      </c>
      <c r="C646" t="s">
        <v>211</v>
      </c>
      <c r="D646">
        <v>5</v>
      </c>
      <c r="E646">
        <v>302</v>
      </c>
    </row>
    <row r="647" spans="2:5">
      <c r="B647" t="s">
        <v>594</v>
      </c>
      <c r="C647" t="s">
        <v>211</v>
      </c>
      <c r="D647">
        <v>5</v>
      </c>
      <c r="E647">
        <v>302</v>
      </c>
    </row>
    <row r="648" spans="2:5">
      <c r="B648" t="s">
        <v>594</v>
      </c>
      <c r="C648" t="s">
        <v>211</v>
      </c>
      <c r="D648">
        <v>5</v>
      </c>
      <c r="E648">
        <v>302</v>
      </c>
    </row>
    <row r="649" spans="2:5">
      <c r="B649" t="s">
        <v>594</v>
      </c>
      <c r="C649" t="s">
        <v>211</v>
      </c>
      <c r="D649">
        <v>5</v>
      </c>
      <c r="E649">
        <v>302</v>
      </c>
    </row>
    <row r="650" spans="2:5">
      <c r="B650" t="s">
        <v>594</v>
      </c>
      <c r="C650" t="s">
        <v>211</v>
      </c>
      <c r="D650">
        <v>5</v>
      </c>
      <c r="E650">
        <v>302</v>
      </c>
    </row>
    <row r="651" spans="2:5">
      <c r="B651" t="s">
        <v>594</v>
      </c>
      <c r="C651" t="s">
        <v>211</v>
      </c>
      <c r="D651">
        <v>5</v>
      </c>
      <c r="E651">
        <v>302</v>
      </c>
    </row>
    <row r="652" spans="2:5">
      <c r="B652" t="s">
        <v>594</v>
      </c>
      <c r="C652" t="s">
        <v>211</v>
      </c>
      <c r="D652">
        <v>5</v>
      </c>
      <c r="E652">
        <v>302</v>
      </c>
    </row>
    <row r="653" spans="2:5">
      <c r="B653" t="s">
        <v>594</v>
      </c>
      <c r="C653" t="s">
        <v>211</v>
      </c>
      <c r="D653">
        <v>5</v>
      </c>
      <c r="E653">
        <v>302</v>
      </c>
    </row>
    <row r="654" spans="2:5">
      <c r="B654" t="s">
        <v>594</v>
      </c>
      <c r="C654" t="s">
        <v>211</v>
      </c>
      <c r="D654">
        <v>5</v>
      </c>
      <c r="E654">
        <v>302</v>
      </c>
    </row>
    <row r="655" spans="2:5">
      <c r="B655" t="s">
        <v>180</v>
      </c>
      <c r="C655" t="s">
        <v>860</v>
      </c>
      <c r="D655">
        <v>5</v>
      </c>
      <c r="E655">
        <v>303</v>
      </c>
    </row>
    <row r="656" spans="2:5">
      <c r="B656" t="s">
        <v>180</v>
      </c>
      <c r="C656" t="s">
        <v>858</v>
      </c>
      <c r="D656">
        <v>5</v>
      </c>
      <c r="E656">
        <v>303</v>
      </c>
    </row>
    <row r="657" spans="2:5">
      <c r="B657" t="s">
        <v>658</v>
      </c>
      <c r="C657" t="s">
        <v>854</v>
      </c>
      <c r="D657">
        <v>5</v>
      </c>
      <c r="E657">
        <v>303</v>
      </c>
    </row>
    <row r="658" spans="2:5">
      <c r="B658" t="s">
        <v>658</v>
      </c>
      <c r="C658" t="s">
        <v>854</v>
      </c>
      <c r="D658">
        <v>5</v>
      </c>
      <c r="E658">
        <v>303</v>
      </c>
    </row>
    <row r="659" spans="2:5">
      <c r="B659" t="s">
        <v>658</v>
      </c>
      <c r="C659" t="s">
        <v>854</v>
      </c>
      <c r="D659">
        <v>5</v>
      </c>
      <c r="E659">
        <v>303</v>
      </c>
    </row>
    <row r="660" spans="2:5">
      <c r="B660" t="s">
        <v>658</v>
      </c>
      <c r="C660" t="s">
        <v>854</v>
      </c>
      <c r="D660">
        <v>5</v>
      </c>
      <c r="E660">
        <v>303</v>
      </c>
    </row>
    <row r="661" spans="2:5">
      <c r="B661" t="s">
        <v>658</v>
      </c>
      <c r="C661" t="s">
        <v>854</v>
      </c>
      <c r="D661">
        <v>5</v>
      </c>
      <c r="E661">
        <v>303</v>
      </c>
    </row>
    <row r="662" spans="2:5">
      <c r="B662" t="s">
        <v>658</v>
      </c>
      <c r="C662" t="s">
        <v>854</v>
      </c>
      <c r="D662">
        <v>5</v>
      </c>
      <c r="E662">
        <v>303</v>
      </c>
    </row>
    <row r="663" spans="2:5">
      <c r="B663" t="s">
        <v>658</v>
      </c>
      <c r="C663" t="s">
        <v>854</v>
      </c>
      <c r="D663">
        <v>5</v>
      </c>
      <c r="E663">
        <v>303</v>
      </c>
    </row>
    <row r="664" spans="2:5">
      <c r="B664" t="s">
        <v>658</v>
      </c>
      <c r="C664" t="s">
        <v>854</v>
      </c>
      <c r="D664">
        <v>5</v>
      </c>
      <c r="E664">
        <v>303</v>
      </c>
    </row>
    <row r="665" spans="2:5">
      <c r="B665" t="s">
        <v>658</v>
      </c>
      <c r="C665" t="s">
        <v>854</v>
      </c>
      <c r="D665">
        <v>5</v>
      </c>
      <c r="E665">
        <v>303</v>
      </c>
    </row>
    <row r="666" spans="2:5">
      <c r="B666" t="s">
        <v>658</v>
      </c>
      <c r="C666" t="s">
        <v>854</v>
      </c>
      <c r="D666">
        <v>5</v>
      </c>
      <c r="E666">
        <v>303</v>
      </c>
    </row>
    <row r="667" spans="2:5">
      <c r="B667" t="s">
        <v>658</v>
      </c>
      <c r="C667" t="s">
        <v>854</v>
      </c>
      <c r="D667">
        <v>5</v>
      </c>
      <c r="E667">
        <v>303</v>
      </c>
    </row>
    <row r="668" spans="2:5">
      <c r="B668" t="s">
        <v>658</v>
      </c>
      <c r="C668" t="s">
        <v>854</v>
      </c>
      <c r="D668">
        <v>5</v>
      </c>
      <c r="E668">
        <v>303</v>
      </c>
    </row>
    <row r="669" spans="2:5">
      <c r="B669" t="s">
        <v>658</v>
      </c>
      <c r="C669" t="s">
        <v>854</v>
      </c>
      <c r="D669">
        <v>5</v>
      </c>
      <c r="E669">
        <v>303</v>
      </c>
    </row>
    <row r="670" spans="2:5">
      <c r="B670" t="s">
        <v>658</v>
      </c>
      <c r="C670" t="s">
        <v>854</v>
      </c>
      <c r="D670">
        <v>5</v>
      </c>
      <c r="E670">
        <v>303</v>
      </c>
    </row>
    <row r="671" spans="2:5">
      <c r="B671" t="s">
        <v>658</v>
      </c>
      <c r="C671" t="s">
        <v>854</v>
      </c>
      <c r="D671">
        <v>5</v>
      </c>
      <c r="E671">
        <v>303</v>
      </c>
    </row>
    <row r="672" spans="2:5">
      <c r="B672" t="s">
        <v>658</v>
      </c>
      <c r="C672" t="s">
        <v>854</v>
      </c>
      <c r="D672">
        <v>5</v>
      </c>
      <c r="E672">
        <v>303</v>
      </c>
    </row>
    <row r="673" spans="2:5">
      <c r="B673" t="s">
        <v>658</v>
      </c>
      <c r="C673" t="s">
        <v>854</v>
      </c>
      <c r="D673">
        <v>5</v>
      </c>
      <c r="E673">
        <v>303</v>
      </c>
    </row>
    <row r="674" spans="2:5">
      <c r="B674" t="s">
        <v>658</v>
      </c>
      <c r="C674" t="s">
        <v>854</v>
      </c>
      <c r="D674">
        <v>5</v>
      </c>
      <c r="E674">
        <v>303</v>
      </c>
    </row>
    <row r="675" spans="2:5">
      <c r="B675" t="s">
        <v>658</v>
      </c>
      <c r="C675" t="s">
        <v>854</v>
      </c>
      <c r="D675">
        <v>5</v>
      </c>
      <c r="E675">
        <v>303</v>
      </c>
    </row>
    <row r="676" spans="2:5">
      <c r="B676" t="s">
        <v>658</v>
      </c>
      <c r="C676" t="s">
        <v>854</v>
      </c>
      <c r="D676">
        <v>5</v>
      </c>
      <c r="E676">
        <v>303</v>
      </c>
    </row>
    <row r="677" spans="2:5">
      <c r="B677" t="s">
        <v>658</v>
      </c>
      <c r="C677" t="s">
        <v>867</v>
      </c>
      <c r="D677">
        <v>5</v>
      </c>
      <c r="E677">
        <v>303</v>
      </c>
    </row>
    <row r="678" spans="2:5">
      <c r="B678" t="s">
        <v>658</v>
      </c>
      <c r="C678" t="s">
        <v>867</v>
      </c>
      <c r="D678">
        <v>5</v>
      </c>
      <c r="E678">
        <v>303</v>
      </c>
    </row>
    <row r="679" spans="2:5">
      <c r="B679" t="s">
        <v>658</v>
      </c>
      <c r="C679" t="s">
        <v>867</v>
      </c>
      <c r="D679">
        <v>5</v>
      </c>
      <c r="E679">
        <v>303</v>
      </c>
    </row>
    <row r="680" spans="2:5">
      <c r="B680" t="s">
        <v>658</v>
      </c>
      <c r="C680" t="s">
        <v>867</v>
      </c>
      <c r="D680">
        <v>5</v>
      </c>
      <c r="E680">
        <v>303</v>
      </c>
    </row>
    <row r="681" spans="2:5">
      <c r="B681" t="s">
        <v>658</v>
      </c>
      <c r="C681" t="s">
        <v>867</v>
      </c>
      <c r="D681">
        <v>5</v>
      </c>
      <c r="E681">
        <v>303</v>
      </c>
    </row>
    <row r="682" spans="2:5">
      <c r="B682" t="s">
        <v>658</v>
      </c>
      <c r="C682" t="s">
        <v>867</v>
      </c>
      <c r="D682">
        <v>5</v>
      </c>
      <c r="E682">
        <v>303</v>
      </c>
    </row>
    <row r="683" spans="2:5">
      <c r="B683" t="s">
        <v>658</v>
      </c>
      <c r="C683" t="s">
        <v>867</v>
      </c>
      <c r="D683">
        <v>5</v>
      </c>
      <c r="E683">
        <v>303</v>
      </c>
    </row>
    <row r="684" spans="2:5">
      <c r="B684" t="s">
        <v>658</v>
      </c>
      <c r="C684" t="s">
        <v>867</v>
      </c>
      <c r="D684">
        <v>5</v>
      </c>
      <c r="E684">
        <v>304</v>
      </c>
    </row>
    <row r="685" spans="2:5">
      <c r="B685" t="s">
        <v>658</v>
      </c>
      <c r="C685" t="s">
        <v>867</v>
      </c>
      <c r="D685">
        <v>5</v>
      </c>
      <c r="E685">
        <v>304</v>
      </c>
    </row>
    <row r="686" spans="2:5">
      <c r="B686" t="s">
        <v>658</v>
      </c>
      <c r="C686" t="s">
        <v>867</v>
      </c>
      <c r="D686">
        <v>5</v>
      </c>
      <c r="E686">
        <v>304</v>
      </c>
    </row>
    <row r="687" spans="2:5">
      <c r="B687" t="s">
        <v>658</v>
      </c>
      <c r="C687" t="s">
        <v>867</v>
      </c>
      <c r="D687">
        <v>5</v>
      </c>
      <c r="E687">
        <v>304</v>
      </c>
    </row>
    <row r="688" spans="2:5">
      <c r="B688" t="s">
        <v>658</v>
      </c>
      <c r="C688" t="s">
        <v>867</v>
      </c>
      <c r="D688">
        <v>5</v>
      </c>
      <c r="E688">
        <v>304</v>
      </c>
    </row>
    <row r="689" spans="2:5">
      <c r="B689" t="s">
        <v>658</v>
      </c>
      <c r="C689" t="s">
        <v>867</v>
      </c>
      <c r="D689">
        <v>5</v>
      </c>
      <c r="E689">
        <v>304</v>
      </c>
    </row>
    <row r="690" spans="2:5">
      <c r="B690" t="s">
        <v>658</v>
      </c>
      <c r="C690" t="s">
        <v>867</v>
      </c>
      <c r="D690">
        <v>5</v>
      </c>
      <c r="E690">
        <v>304</v>
      </c>
    </row>
    <row r="691" spans="2:5">
      <c r="B691" t="s">
        <v>658</v>
      </c>
      <c r="C691" t="s">
        <v>867</v>
      </c>
      <c r="D691">
        <v>5</v>
      </c>
      <c r="E691">
        <v>304</v>
      </c>
    </row>
    <row r="692" spans="2:5">
      <c r="B692" t="s">
        <v>658</v>
      </c>
      <c r="C692" t="s">
        <v>867</v>
      </c>
      <c r="D692">
        <v>5</v>
      </c>
      <c r="E692">
        <v>304</v>
      </c>
    </row>
    <row r="693" spans="2:5">
      <c r="B693" t="s">
        <v>192</v>
      </c>
      <c r="C693" t="s">
        <v>859</v>
      </c>
      <c r="D693">
        <v>5</v>
      </c>
      <c r="E693">
        <v>304</v>
      </c>
    </row>
    <row r="694" spans="2:5">
      <c r="B694" t="s">
        <v>177</v>
      </c>
      <c r="C694" t="s">
        <v>219</v>
      </c>
      <c r="D694">
        <v>5</v>
      </c>
      <c r="E694">
        <v>304</v>
      </c>
    </row>
    <row r="695" spans="2:5">
      <c r="B695" t="s">
        <v>177</v>
      </c>
      <c r="C695" t="s">
        <v>219</v>
      </c>
      <c r="D695">
        <v>5</v>
      </c>
      <c r="E695">
        <v>304</v>
      </c>
    </row>
    <row r="696" spans="2:5">
      <c r="B696" t="s">
        <v>177</v>
      </c>
      <c r="C696" t="s">
        <v>219</v>
      </c>
      <c r="D696">
        <v>5</v>
      </c>
      <c r="E696">
        <v>304</v>
      </c>
    </row>
    <row r="697" spans="2:5">
      <c r="B697" t="s">
        <v>177</v>
      </c>
      <c r="C697" t="s">
        <v>219</v>
      </c>
      <c r="D697">
        <v>5</v>
      </c>
      <c r="E697">
        <v>304</v>
      </c>
    </row>
    <row r="698" spans="2:5">
      <c r="B698" t="s">
        <v>177</v>
      </c>
      <c r="C698" t="s">
        <v>221</v>
      </c>
      <c r="D698">
        <v>5</v>
      </c>
      <c r="E698">
        <v>304</v>
      </c>
    </row>
    <row r="699" spans="2:5">
      <c r="B699" t="s">
        <v>177</v>
      </c>
      <c r="C699" t="s">
        <v>221</v>
      </c>
      <c r="D699">
        <v>5</v>
      </c>
      <c r="E699">
        <v>304</v>
      </c>
    </row>
    <row r="700" spans="2:5">
      <c r="B700" t="s">
        <v>177</v>
      </c>
      <c r="C700" t="s">
        <v>221</v>
      </c>
      <c r="D700">
        <v>5</v>
      </c>
      <c r="E700">
        <v>304</v>
      </c>
    </row>
    <row r="701" spans="2:5">
      <c r="B701" t="s">
        <v>177</v>
      </c>
      <c r="C701" t="s">
        <v>221</v>
      </c>
      <c r="D701">
        <v>5</v>
      </c>
      <c r="E701">
        <v>304</v>
      </c>
    </row>
    <row r="702" spans="2:5">
      <c r="B702" t="s">
        <v>177</v>
      </c>
      <c r="C702" t="s">
        <v>222</v>
      </c>
      <c r="D702">
        <v>5</v>
      </c>
      <c r="E702">
        <v>304</v>
      </c>
    </row>
    <row r="703" spans="2:5">
      <c r="B703" t="s">
        <v>177</v>
      </c>
      <c r="C703" t="s">
        <v>222</v>
      </c>
      <c r="D703">
        <v>5</v>
      </c>
      <c r="E703">
        <v>304</v>
      </c>
    </row>
    <row r="704" spans="2:5">
      <c r="B704" t="s">
        <v>177</v>
      </c>
      <c r="C704" t="s">
        <v>221</v>
      </c>
      <c r="D704">
        <v>5</v>
      </c>
      <c r="E704">
        <v>304</v>
      </c>
    </row>
    <row r="705" spans="2:5">
      <c r="B705" t="s">
        <v>177</v>
      </c>
      <c r="C705" t="s">
        <v>222</v>
      </c>
      <c r="D705">
        <v>5</v>
      </c>
      <c r="E705">
        <v>304</v>
      </c>
    </row>
    <row r="706" spans="2:5">
      <c r="B706" t="s">
        <v>177</v>
      </c>
      <c r="C706" t="s">
        <v>222</v>
      </c>
      <c r="D706">
        <v>5</v>
      </c>
      <c r="E706">
        <v>304</v>
      </c>
    </row>
    <row r="707" spans="2:5">
      <c r="B707" t="s">
        <v>177</v>
      </c>
      <c r="C707" t="s">
        <v>221</v>
      </c>
      <c r="D707">
        <v>5</v>
      </c>
      <c r="E707">
        <v>304</v>
      </c>
    </row>
    <row r="708" spans="2:5">
      <c r="B708" t="s">
        <v>177</v>
      </c>
      <c r="C708" t="s">
        <v>222</v>
      </c>
      <c r="D708">
        <v>5</v>
      </c>
      <c r="E708">
        <v>304</v>
      </c>
    </row>
    <row r="709" spans="2:5">
      <c r="B709" t="s">
        <v>177</v>
      </c>
      <c r="C709" t="s">
        <v>222</v>
      </c>
      <c r="D709">
        <v>5</v>
      </c>
      <c r="E709">
        <v>304</v>
      </c>
    </row>
    <row r="710" spans="2:5">
      <c r="B710" t="s">
        <v>177</v>
      </c>
      <c r="C710" t="s">
        <v>208</v>
      </c>
      <c r="D710">
        <v>5</v>
      </c>
      <c r="E710">
        <v>304</v>
      </c>
    </row>
    <row r="711" spans="2:5">
      <c r="B711" t="s">
        <v>177</v>
      </c>
      <c r="C711" t="s">
        <v>208</v>
      </c>
      <c r="D711">
        <v>5</v>
      </c>
      <c r="E711">
        <v>304</v>
      </c>
    </row>
    <row r="712" spans="2:5">
      <c r="B712" t="s">
        <v>686</v>
      </c>
      <c r="C712" t="s">
        <v>205</v>
      </c>
      <c r="D712">
        <v>5</v>
      </c>
      <c r="E712">
        <v>305</v>
      </c>
    </row>
    <row r="713" spans="2:5">
      <c r="B713" t="s">
        <v>686</v>
      </c>
      <c r="C713" t="s">
        <v>205</v>
      </c>
      <c r="D713">
        <v>5</v>
      </c>
      <c r="E713">
        <v>305</v>
      </c>
    </row>
    <row r="714" spans="2:5">
      <c r="B714" t="s">
        <v>686</v>
      </c>
      <c r="C714" t="s">
        <v>205</v>
      </c>
      <c r="D714">
        <v>5</v>
      </c>
      <c r="E714">
        <v>305</v>
      </c>
    </row>
    <row r="715" spans="2:5">
      <c r="B715" t="s">
        <v>686</v>
      </c>
      <c r="C715" t="s">
        <v>205</v>
      </c>
      <c r="D715">
        <v>5</v>
      </c>
      <c r="E715">
        <v>305</v>
      </c>
    </row>
    <row r="716" spans="2:5">
      <c r="B716" t="s">
        <v>686</v>
      </c>
      <c r="C716" t="s">
        <v>205</v>
      </c>
      <c r="D716">
        <v>5</v>
      </c>
      <c r="E716">
        <v>305</v>
      </c>
    </row>
    <row r="717" spans="2:5">
      <c r="B717" t="s">
        <v>686</v>
      </c>
      <c r="C717" t="s">
        <v>205</v>
      </c>
      <c r="D717">
        <v>5</v>
      </c>
      <c r="E717">
        <v>305</v>
      </c>
    </row>
    <row r="718" spans="2:5">
      <c r="B718" t="s">
        <v>686</v>
      </c>
      <c r="C718" t="s">
        <v>205</v>
      </c>
      <c r="D718">
        <v>5</v>
      </c>
      <c r="E718">
        <v>305</v>
      </c>
    </row>
    <row r="719" spans="2:5">
      <c r="B719" t="s">
        <v>686</v>
      </c>
      <c r="C719" t="s">
        <v>205</v>
      </c>
      <c r="D719">
        <v>5</v>
      </c>
      <c r="E719">
        <v>305</v>
      </c>
    </row>
    <row r="720" spans="2:5">
      <c r="B720" t="s">
        <v>686</v>
      </c>
      <c r="C720" t="s">
        <v>205</v>
      </c>
      <c r="D720">
        <v>5</v>
      </c>
      <c r="E720">
        <v>305</v>
      </c>
    </row>
    <row r="721" spans="2:5">
      <c r="B721" t="s">
        <v>686</v>
      </c>
      <c r="C721" t="s">
        <v>205</v>
      </c>
      <c r="D721">
        <v>5</v>
      </c>
      <c r="E721">
        <v>305</v>
      </c>
    </row>
    <row r="722" spans="2:5">
      <c r="B722" t="s">
        <v>686</v>
      </c>
      <c r="C722" t="s">
        <v>205</v>
      </c>
      <c r="D722">
        <v>5</v>
      </c>
      <c r="E722">
        <v>305</v>
      </c>
    </row>
    <row r="723" spans="2:5">
      <c r="B723" t="s">
        <v>686</v>
      </c>
      <c r="C723" t="s">
        <v>205</v>
      </c>
      <c r="D723">
        <v>5</v>
      </c>
      <c r="E723">
        <v>305</v>
      </c>
    </row>
    <row r="724" spans="2:5">
      <c r="B724" t="s">
        <v>686</v>
      </c>
      <c r="C724" t="s">
        <v>205</v>
      </c>
      <c r="D724">
        <v>5</v>
      </c>
      <c r="E724">
        <v>305</v>
      </c>
    </row>
    <row r="725" spans="2:5">
      <c r="B725" t="s">
        <v>686</v>
      </c>
      <c r="C725" t="s">
        <v>205</v>
      </c>
      <c r="D725">
        <v>5</v>
      </c>
      <c r="E725">
        <v>305</v>
      </c>
    </row>
    <row r="726" spans="2:5">
      <c r="B726" t="s">
        <v>686</v>
      </c>
      <c r="C726" t="s">
        <v>205</v>
      </c>
      <c r="D726">
        <v>5</v>
      </c>
      <c r="E726">
        <v>305</v>
      </c>
    </row>
    <row r="727" spans="2:5">
      <c r="B727" t="s">
        <v>686</v>
      </c>
      <c r="C727" t="s">
        <v>205</v>
      </c>
      <c r="D727">
        <v>5</v>
      </c>
      <c r="E727">
        <v>305</v>
      </c>
    </row>
    <row r="728" spans="2:5">
      <c r="B728" t="s">
        <v>686</v>
      </c>
      <c r="C728" t="s">
        <v>205</v>
      </c>
      <c r="D728">
        <v>5</v>
      </c>
      <c r="E728">
        <v>305</v>
      </c>
    </row>
    <row r="729" spans="2:5">
      <c r="B729" t="s">
        <v>686</v>
      </c>
      <c r="C729" t="s">
        <v>205</v>
      </c>
      <c r="D729">
        <v>5</v>
      </c>
      <c r="E729">
        <v>305</v>
      </c>
    </row>
    <row r="730" spans="2:5">
      <c r="B730" t="s">
        <v>686</v>
      </c>
      <c r="C730" t="s">
        <v>205</v>
      </c>
      <c r="D730">
        <v>5</v>
      </c>
      <c r="E730">
        <v>305</v>
      </c>
    </row>
    <row r="731" spans="2:5">
      <c r="B731" t="s">
        <v>686</v>
      </c>
      <c r="C731" t="s">
        <v>205</v>
      </c>
      <c r="D731">
        <v>5</v>
      </c>
      <c r="E731">
        <v>305</v>
      </c>
    </row>
    <row r="732" spans="2:5">
      <c r="B732" t="s">
        <v>686</v>
      </c>
      <c r="C732" t="s">
        <v>205</v>
      </c>
      <c r="D732">
        <v>5</v>
      </c>
      <c r="E732">
        <v>305</v>
      </c>
    </row>
    <row r="733" spans="2:5">
      <c r="B733" t="s">
        <v>686</v>
      </c>
      <c r="C733" t="s">
        <v>205</v>
      </c>
      <c r="D733">
        <v>5</v>
      </c>
      <c r="E733">
        <v>305</v>
      </c>
    </row>
    <row r="734" spans="2:5">
      <c r="B734" t="s">
        <v>686</v>
      </c>
      <c r="C734" t="s">
        <v>205</v>
      </c>
      <c r="D734">
        <v>5</v>
      </c>
      <c r="E734">
        <v>305</v>
      </c>
    </row>
    <row r="735" spans="2:5">
      <c r="B735" t="s">
        <v>686</v>
      </c>
      <c r="C735" t="s">
        <v>205</v>
      </c>
      <c r="D735">
        <v>5</v>
      </c>
      <c r="E735">
        <v>305</v>
      </c>
    </row>
    <row r="736" spans="2:5">
      <c r="B736" t="s">
        <v>686</v>
      </c>
      <c r="C736" t="s">
        <v>205</v>
      </c>
      <c r="D736">
        <v>5</v>
      </c>
      <c r="E736">
        <v>305</v>
      </c>
    </row>
    <row r="737" spans="2:5">
      <c r="B737" t="s">
        <v>686</v>
      </c>
      <c r="C737" t="s">
        <v>205</v>
      </c>
      <c r="D737">
        <v>5</v>
      </c>
      <c r="E737">
        <v>305</v>
      </c>
    </row>
    <row r="738" spans="2:5">
      <c r="B738" t="s">
        <v>686</v>
      </c>
      <c r="C738" t="s">
        <v>205</v>
      </c>
      <c r="D738">
        <v>5</v>
      </c>
      <c r="E738">
        <v>305</v>
      </c>
    </row>
    <row r="739" spans="2:5">
      <c r="B739" t="s">
        <v>686</v>
      </c>
      <c r="C739" t="s">
        <v>205</v>
      </c>
      <c r="D739">
        <v>5</v>
      </c>
      <c r="E739">
        <v>305</v>
      </c>
    </row>
    <row r="740" spans="2:5">
      <c r="B740" t="s">
        <v>686</v>
      </c>
      <c r="C740" t="s">
        <v>205</v>
      </c>
      <c r="D740">
        <v>5</v>
      </c>
      <c r="E740">
        <v>305</v>
      </c>
    </row>
    <row r="741" spans="2:5">
      <c r="B741" t="s">
        <v>686</v>
      </c>
      <c r="C741" t="s">
        <v>205</v>
      </c>
      <c r="D741">
        <v>5</v>
      </c>
      <c r="E741">
        <v>306</v>
      </c>
    </row>
    <row r="742" spans="2:5">
      <c r="B742" t="s">
        <v>686</v>
      </c>
      <c r="C742" t="s">
        <v>205</v>
      </c>
      <c r="D742">
        <v>5</v>
      </c>
      <c r="E742">
        <v>306</v>
      </c>
    </row>
    <row r="743" spans="2:5">
      <c r="B743" t="s">
        <v>686</v>
      </c>
      <c r="C743" t="s">
        <v>205</v>
      </c>
      <c r="D743">
        <v>5</v>
      </c>
      <c r="E743">
        <v>306</v>
      </c>
    </row>
    <row r="744" spans="2:5">
      <c r="B744" t="s">
        <v>686</v>
      </c>
      <c r="C744" t="s">
        <v>205</v>
      </c>
      <c r="D744">
        <v>5</v>
      </c>
      <c r="E744">
        <v>306</v>
      </c>
    </row>
    <row r="745" spans="2:5">
      <c r="B745" t="s">
        <v>686</v>
      </c>
      <c r="C745" t="s">
        <v>205</v>
      </c>
      <c r="D745">
        <v>5</v>
      </c>
      <c r="E745">
        <v>306</v>
      </c>
    </row>
    <row r="746" spans="2:5">
      <c r="B746" t="s">
        <v>686</v>
      </c>
      <c r="C746" t="s">
        <v>205</v>
      </c>
      <c r="D746">
        <v>5</v>
      </c>
      <c r="E746">
        <v>306</v>
      </c>
    </row>
    <row r="747" spans="2:5">
      <c r="B747" t="s">
        <v>686</v>
      </c>
      <c r="C747" t="s">
        <v>205</v>
      </c>
      <c r="D747">
        <v>5</v>
      </c>
      <c r="E747">
        <v>306</v>
      </c>
    </row>
    <row r="748" spans="2:5">
      <c r="B748" t="s">
        <v>686</v>
      </c>
      <c r="C748" t="s">
        <v>205</v>
      </c>
      <c r="D748">
        <v>5</v>
      </c>
      <c r="E748">
        <v>306</v>
      </c>
    </row>
    <row r="749" spans="2:5">
      <c r="B749" t="s">
        <v>686</v>
      </c>
      <c r="C749" t="s">
        <v>205</v>
      </c>
      <c r="D749">
        <v>5</v>
      </c>
      <c r="E749">
        <v>306</v>
      </c>
    </row>
    <row r="750" spans="2:5">
      <c r="B750" t="s">
        <v>686</v>
      </c>
      <c r="C750" t="s">
        <v>205</v>
      </c>
      <c r="D750">
        <v>5</v>
      </c>
      <c r="E750">
        <v>306</v>
      </c>
    </row>
    <row r="751" spans="2:5">
      <c r="B751" t="s">
        <v>686</v>
      </c>
      <c r="C751" t="s">
        <v>205</v>
      </c>
      <c r="D751">
        <v>5</v>
      </c>
      <c r="E751">
        <v>306</v>
      </c>
    </row>
    <row r="752" spans="2:5">
      <c r="B752" t="s">
        <v>686</v>
      </c>
      <c r="C752" t="s">
        <v>205</v>
      </c>
      <c r="D752">
        <v>5</v>
      </c>
      <c r="E752">
        <v>306</v>
      </c>
    </row>
    <row r="753" spans="2:5">
      <c r="B753" t="s">
        <v>686</v>
      </c>
      <c r="C753" t="s">
        <v>205</v>
      </c>
      <c r="D753">
        <v>5</v>
      </c>
      <c r="E753">
        <v>306</v>
      </c>
    </row>
    <row r="754" spans="2:5">
      <c r="B754" t="s">
        <v>686</v>
      </c>
      <c r="C754" t="s">
        <v>205</v>
      </c>
      <c r="D754">
        <v>5</v>
      </c>
      <c r="E754">
        <v>306</v>
      </c>
    </row>
    <row r="755" spans="2:5">
      <c r="B755" t="s">
        <v>686</v>
      </c>
      <c r="C755" t="s">
        <v>205</v>
      </c>
      <c r="D755">
        <v>5</v>
      </c>
      <c r="E755">
        <v>306</v>
      </c>
    </row>
    <row r="756" spans="2:5">
      <c r="B756" t="s">
        <v>686</v>
      </c>
      <c r="C756" t="s">
        <v>205</v>
      </c>
      <c r="D756">
        <v>5</v>
      </c>
      <c r="E756">
        <v>306</v>
      </c>
    </row>
    <row r="757" spans="2:5">
      <c r="B757" t="s">
        <v>686</v>
      </c>
      <c r="C757" t="s">
        <v>205</v>
      </c>
      <c r="D757">
        <v>5</v>
      </c>
      <c r="E757">
        <v>306</v>
      </c>
    </row>
    <row r="758" spans="2:5">
      <c r="B758" t="s">
        <v>686</v>
      </c>
      <c r="C758" t="s">
        <v>205</v>
      </c>
      <c r="D758">
        <v>5</v>
      </c>
      <c r="E758">
        <v>306</v>
      </c>
    </row>
    <row r="759" spans="2:5">
      <c r="B759" t="s">
        <v>686</v>
      </c>
      <c r="C759" t="s">
        <v>205</v>
      </c>
      <c r="D759">
        <v>5</v>
      </c>
      <c r="E759">
        <v>306</v>
      </c>
    </row>
    <row r="760" spans="2:5">
      <c r="B760" t="s">
        <v>686</v>
      </c>
      <c r="C760" t="s">
        <v>205</v>
      </c>
      <c r="D760">
        <v>5</v>
      </c>
      <c r="E760">
        <v>306</v>
      </c>
    </row>
    <row r="761" spans="2:5">
      <c r="B761" t="s">
        <v>686</v>
      </c>
      <c r="C761" t="s">
        <v>205</v>
      </c>
      <c r="D761">
        <v>5</v>
      </c>
      <c r="E761">
        <v>306</v>
      </c>
    </row>
    <row r="762" spans="2:5">
      <c r="B762" t="s">
        <v>686</v>
      </c>
      <c r="C762" t="s">
        <v>205</v>
      </c>
      <c r="D762">
        <v>5</v>
      </c>
      <c r="E762">
        <v>306</v>
      </c>
    </row>
    <row r="763" spans="2:5">
      <c r="B763" t="s">
        <v>686</v>
      </c>
      <c r="C763" t="s">
        <v>205</v>
      </c>
      <c r="D763">
        <v>5</v>
      </c>
      <c r="E763">
        <v>306</v>
      </c>
    </row>
    <row r="764" spans="2:5">
      <c r="B764" t="s">
        <v>686</v>
      </c>
      <c r="C764" t="s">
        <v>205</v>
      </c>
      <c r="D764">
        <v>5</v>
      </c>
      <c r="E764">
        <v>306</v>
      </c>
    </row>
    <row r="765" spans="2:5">
      <c r="B765" t="s">
        <v>686</v>
      </c>
      <c r="C765" t="s">
        <v>205</v>
      </c>
      <c r="D765">
        <v>5</v>
      </c>
      <c r="E765">
        <v>306</v>
      </c>
    </row>
    <row r="766" spans="2:5">
      <c r="B766" t="s">
        <v>686</v>
      </c>
      <c r="C766" t="s">
        <v>205</v>
      </c>
      <c r="D766">
        <v>5</v>
      </c>
      <c r="E766">
        <v>306</v>
      </c>
    </row>
    <row r="767" spans="2:5">
      <c r="B767" t="s">
        <v>686</v>
      </c>
      <c r="C767" t="s">
        <v>198</v>
      </c>
      <c r="D767">
        <v>5</v>
      </c>
      <c r="E767">
        <v>306</v>
      </c>
    </row>
    <row r="768" spans="2:5">
      <c r="B768" t="s">
        <v>686</v>
      </c>
      <c r="C768" t="s">
        <v>198</v>
      </c>
      <c r="D768">
        <v>5</v>
      </c>
      <c r="E768">
        <v>306</v>
      </c>
    </row>
    <row r="769" spans="2:5">
      <c r="B769" t="s">
        <v>686</v>
      </c>
      <c r="C769" t="s">
        <v>198</v>
      </c>
      <c r="D769">
        <v>5</v>
      </c>
      <c r="E769">
        <v>306</v>
      </c>
    </row>
    <row r="770" spans="2:5">
      <c r="B770" t="s">
        <v>664</v>
      </c>
      <c r="C770" t="s">
        <v>853</v>
      </c>
      <c r="D770">
        <v>5</v>
      </c>
      <c r="E770">
        <v>309</v>
      </c>
    </row>
    <row r="771" spans="2:5">
      <c r="B771" t="s">
        <v>664</v>
      </c>
      <c r="C771" t="s">
        <v>853</v>
      </c>
      <c r="D771">
        <v>5</v>
      </c>
      <c r="E771">
        <v>309</v>
      </c>
    </row>
    <row r="772" spans="2:5">
      <c r="B772" t="s">
        <v>664</v>
      </c>
      <c r="C772" t="s">
        <v>853</v>
      </c>
      <c r="D772">
        <v>5</v>
      </c>
      <c r="E772">
        <v>309</v>
      </c>
    </row>
    <row r="773" spans="2:5">
      <c r="B773" t="s">
        <v>664</v>
      </c>
      <c r="C773" t="s">
        <v>223</v>
      </c>
      <c r="D773">
        <v>5</v>
      </c>
      <c r="E773">
        <v>309</v>
      </c>
    </row>
    <row r="774" spans="2:5">
      <c r="B774" t="s">
        <v>664</v>
      </c>
      <c r="C774" t="s">
        <v>223</v>
      </c>
      <c r="D774">
        <v>5</v>
      </c>
      <c r="E774">
        <v>309</v>
      </c>
    </row>
    <row r="775" spans="2:5">
      <c r="B775" t="s">
        <v>664</v>
      </c>
      <c r="C775" t="s">
        <v>223</v>
      </c>
      <c r="D775">
        <v>5</v>
      </c>
      <c r="E775">
        <v>309</v>
      </c>
    </row>
    <row r="776" spans="2:5">
      <c r="B776" t="s">
        <v>664</v>
      </c>
      <c r="C776" t="s">
        <v>223</v>
      </c>
      <c r="D776">
        <v>5</v>
      </c>
      <c r="E776">
        <v>309</v>
      </c>
    </row>
    <row r="777" spans="2:5">
      <c r="B777" t="s">
        <v>664</v>
      </c>
      <c r="C777" t="s">
        <v>223</v>
      </c>
      <c r="D777">
        <v>5</v>
      </c>
      <c r="E777">
        <v>309</v>
      </c>
    </row>
    <row r="778" spans="2:5">
      <c r="B778" t="s">
        <v>664</v>
      </c>
      <c r="C778" t="s">
        <v>223</v>
      </c>
      <c r="D778">
        <v>5</v>
      </c>
      <c r="E778">
        <v>309</v>
      </c>
    </row>
    <row r="779" spans="2:5">
      <c r="B779" t="s">
        <v>664</v>
      </c>
      <c r="C779" t="s">
        <v>223</v>
      </c>
      <c r="D779">
        <v>5</v>
      </c>
      <c r="E779">
        <v>309</v>
      </c>
    </row>
    <row r="780" spans="2:5">
      <c r="B780" t="s">
        <v>664</v>
      </c>
      <c r="C780" t="s">
        <v>223</v>
      </c>
      <c r="D780">
        <v>5</v>
      </c>
      <c r="E780">
        <v>309</v>
      </c>
    </row>
    <row r="781" spans="2:5">
      <c r="B781" t="s">
        <v>664</v>
      </c>
      <c r="C781" t="s">
        <v>223</v>
      </c>
      <c r="D781">
        <v>5</v>
      </c>
      <c r="E781">
        <v>309</v>
      </c>
    </row>
    <row r="782" spans="2:5">
      <c r="B782" t="s">
        <v>664</v>
      </c>
      <c r="C782" t="s">
        <v>223</v>
      </c>
      <c r="D782">
        <v>5</v>
      </c>
      <c r="E782">
        <v>309</v>
      </c>
    </row>
    <row r="783" spans="2:5">
      <c r="B783" t="s">
        <v>664</v>
      </c>
      <c r="C783" t="s">
        <v>223</v>
      </c>
      <c r="D783">
        <v>5</v>
      </c>
      <c r="E783">
        <v>309</v>
      </c>
    </row>
    <row r="784" spans="2:5">
      <c r="B784" t="s">
        <v>664</v>
      </c>
      <c r="C784" t="s">
        <v>854</v>
      </c>
      <c r="D784">
        <v>5</v>
      </c>
      <c r="E784">
        <v>309</v>
      </c>
    </row>
    <row r="785" spans="2:5">
      <c r="B785" t="s">
        <v>664</v>
      </c>
      <c r="C785" t="s">
        <v>229</v>
      </c>
      <c r="D785">
        <v>5</v>
      </c>
      <c r="E785">
        <v>309</v>
      </c>
    </row>
    <row r="786" spans="2:5">
      <c r="B786" t="s">
        <v>686</v>
      </c>
      <c r="C786" t="s">
        <v>199</v>
      </c>
      <c r="D786">
        <v>5</v>
      </c>
      <c r="E786">
        <v>309</v>
      </c>
    </row>
    <row r="787" spans="2:5">
      <c r="B787" t="s">
        <v>686</v>
      </c>
      <c r="C787" t="s">
        <v>205</v>
      </c>
      <c r="D787">
        <v>5</v>
      </c>
      <c r="E787">
        <v>309</v>
      </c>
    </row>
    <row r="788" spans="2:5">
      <c r="B788" t="s">
        <v>686</v>
      </c>
      <c r="C788" t="s">
        <v>200</v>
      </c>
      <c r="D788">
        <v>5</v>
      </c>
      <c r="E788">
        <v>309</v>
      </c>
    </row>
    <row r="789" spans="2:5">
      <c r="B789" t="s">
        <v>686</v>
      </c>
      <c r="C789" t="s">
        <v>200</v>
      </c>
      <c r="D789">
        <v>5</v>
      </c>
      <c r="E789">
        <v>309</v>
      </c>
    </row>
    <row r="790" spans="2:5">
      <c r="B790" t="s">
        <v>686</v>
      </c>
      <c r="C790" t="s">
        <v>200</v>
      </c>
      <c r="D790">
        <v>5</v>
      </c>
      <c r="E790">
        <v>309</v>
      </c>
    </row>
    <row r="791" spans="2:5">
      <c r="B791" t="s">
        <v>686</v>
      </c>
      <c r="C791" t="s">
        <v>205</v>
      </c>
      <c r="D791">
        <v>5</v>
      </c>
      <c r="E791">
        <v>309</v>
      </c>
    </row>
    <row r="792" spans="2:5">
      <c r="B792" t="s">
        <v>686</v>
      </c>
      <c r="C792" t="s">
        <v>200</v>
      </c>
      <c r="D792">
        <v>5</v>
      </c>
      <c r="E792">
        <v>309</v>
      </c>
    </row>
    <row r="793" spans="2:5">
      <c r="B793" t="s">
        <v>686</v>
      </c>
      <c r="C793" t="s">
        <v>200</v>
      </c>
      <c r="D793">
        <v>5</v>
      </c>
      <c r="E793">
        <v>309</v>
      </c>
    </row>
    <row r="794" spans="2:5">
      <c r="B794" t="s">
        <v>686</v>
      </c>
      <c r="C794" t="s">
        <v>200</v>
      </c>
      <c r="D794">
        <v>5</v>
      </c>
      <c r="E794">
        <v>309</v>
      </c>
    </row>
    <row r="795" spans="2:5">
      <c r="B795" t="s">
        <v>686</v>
      </c>
      <c r="C795" t="s">
        <v>200</v>
      </c>
      <c r="D795">
        <v>5</v>
      </c>
      <c r="E795">
        <v>309</v>
      </c>
    </row>
    <row r="796" spans="2:5">
      <c r="B796" t="s">
        <v>686</v>
      </c>
      <c r="C796" t="s">
        <v>205</v>
      </c>
      <c r="D796">
        <v>5</v>
      </c>
      <c r="E796">
        <v>309</v>
      </c>
    </row>
    <row r="797" spans="2:5">
      <c r="B797" t="s">
        <v>686</v>
      </c>
      <c r="C797" t="s">
        <v>200</v>
      </c>
      <c r="D797">
        <v>5</v>
      </c>
      <c r="E797">
        <v>309</v>
      </c>
    </row>
    <row r="798" spans="2:5">
      <c r="B798" t="s">
        <v>686</v>
      </c>
      <c r="C798" t="s">
        <v>200</v>
      </c>
      <c r="D798">
        <v>5</v>
      </c>
      <c r="E798">
        <v>309</v>
      </c>
    </row>
    <row r="799" spans="2:5">
      <c r="B799" t="s">
        <v>686</v>
      </c>
      <c r="C799" t="s">
        <v>200</v>
      </c>
      <c r="D799">
        <v>5</v>
      </c>
      <c r="E799">
        <v>309</v>
      </c>
    </row>
    <row r="800" spans="2:5">
      <c r="B800" t="s">
        <v>236</v>
      </c>
      <c r="C800" t="s">
        <v>210</v>
      </c>
      <c r="D800">
        <v>6</v>
      </c>
      <c r="E800">
        <v>302</v>
      </c>
    </row>
    <row r="801" spans="2:5">
      <c r="B801" t="s">
        <v>236</v>
      </c>
      <c r="C801" t="s">
        <v>210</v>
      </c>
      <c r="D801">
        <v>6</v>
      </c>
      <c r="E801">
        <v>302</v>
      </c>
    </row>
    <row r="802" spans="2:5">
      <c r="B802" t="s">
        <v>236</v>
      </c>
      <c r="C802" t="s">
        <v>210</v>
      </c>
      <c r="D802">
        <v>6</v>
      </c>
      <c r="E802">
        <v>302</v>
      </c>
    </row>
    <row r="803" spans="2:5">
      <c r="B803" t="s">
        <v>236</v>
      </c>
      <c r="C803" t="s">
        <v>210</v>
      </c>
      <c r="D803">
        <v>6</v>
      </c>
      <c r="E803">
        <v>302</v>
      </c>
    </row>
    <row r="804" spans="2:5">
      <c r="B804" t="s">
        <v>236</v>
      </c>
      <c r="C804" t="s">
        <v>210</v>
      </c>
      <c r="D804">
        <v>6</v>
      </c>
      <c r="E804">
        <v>302</v>
      </c>
    </row>
    <row r="805" spans="2:5">
      <c r="B805" t="s">
        <v>236</v>
      </c>
      <c r="C805" t="s">
        <v>211</v>
      </c>
      <c r="D805">
        <v>6</v>
      </c>
      <c r="E805">
        <v>302</v>
      </c>
    </row>
    <row r="806" spans="2:5">
      <c r="B806" t="s">
        <v>236</v>
      </c>
      <c r="C806" t="s">
        <v>211</v>
      </c>
      <c r="D806">
        <v>6</v>
      </c>
      <c r="E806">
        <v>302</v>
      </c>
    </row>
    <row r="807" spans="2:5">
      <c r="B807" t="s">
        <v>236</v>
      </c>
      <c r="C807" t="s">
        <v>211</v>
      </c>
      <c r="D807">
        <v>6</v>
      </c>
      <c r="E807">
        <v>302</v>
      </c>
    </row>
    <row r="808" spans="2:5">
      <c r="B808" t="s">
        <v>236</v>
      </c>
      <c r="C808" t="s">
        <v>211</v>
      </c>
      <c r="D808">
        <v>6</v>
      </c>
      <c r="E808">
        <v>302</v>
      </c>
    </row>
    <row r="809" spans="2:5">
      <c r="B809" t="s">
        <v>236</v>
      </c>
      <c r="C809" t="s">
        <v>211</v>
      </c>
      <c r="D809">
        <v>6</v>
      </c>
      <c r="E809">
        <v>302</v>
      </c>
    </row>
    <row r="810" spans="2:5">
      <c r="B810" t="s">
        <v>236</v>
      </c>
      <c r="C810" t="s">
        <v>211</v>
      </c>
      <c r="D810">
        <v>6</v>
      </c>
      <c r="E810">
        <v>302</v>
      </c>
    </row>
    <row r="811" spans="2:5">
      <c r="B811" t="s">
        <v>236</v>
      </c>
      <c r="C811" t="s">
        <v>211</v>
      </c>
      <c r="D811">
        <v>6</v>
      </c>
      <c r="E811">
        <v>302</v>
      </c>
    </row>
    <row r="812" spans="2:5">
      <c r="B812" t="s">
        <v>236</v>
      </c>
      <c r="C812" t="s">
        <v>211</v>
      </c>
      <c r="D812">
        <v>6</v>
      </c>
      <c r="E812">
        <v>302</v>
      </c>
    </row>
    <row r="813" spans="2:5">
      <c r="B813" t="s">
        <v>236</v>
      </c>
      <c r="C813" t="s">
        <v>211</v>
      </c>
      <c r="D813">
        <v>6</v>
      </c>
      <c r="E813">
        <v>302</v>
      </c>
    </row>
    <row r="814" spans="2:5">
      <c r="B814" t="s">
        <v>236</v>
      </c>
      <c r="C814" t="s">
        <v>211</v>
      </c>
      <c r="D814">
        <v>6</v>
      </c>
      <c r="E814">
        <v>302</v>
      </c>
    </row>
    <row r="815" spans="2:5">
      <c r="B815" t="s">
        <v>236</v>
      </c>
      <c r="C815" t="s">
        <v>211</v>
      </c>
      <c r="D815">
        <v>6</v>
      </c>
      <c r="E815">
        <v>302</v>
      </c>
    </row>
    <row r="816" spans="2:5">
      <c r="B816" t="s">
        <v>236</v>
      </c>
      <c r="C816" t="s">
        <v>211</v>
      </c>
      <c r="D816">
        <v>6</v>
      </c>
      <c r="E816">
        <v>302</v>
      </c>
    </row>
    <row r="817" spans="2:5">
      <c r="B817" t="s">
        <v>236</v>
      </c>
      <c r="C817" t="s">
        <v>211</v>
      </c>
      <c r="D817">
        <v>6</v>
      </c>
      <c r="E817">
        <v>302</v>
      </c>
    </row>
    <row r="818" spans="2:5">
      <c r="B818" t="s">
        <v>236</v>
      </c>
      <c r="C818" t="s">
        <v>211</v>
      </c>
      <c r="D818">
        <v>6</v>
      </c>
      <c r="E818">
        <v>302</v>
      </c>
    </row>
    <row r="819" spans="2:5">
      <c r="B819" t="s">
        <v>236</v>
      </c>
      <c r="C819" t="s">
        <v>211</v>
      </c>
      <c r="D819">
        <v>6</v>
      </c>
      <c r="E819">
        <v>302</v>
      </c>
    </row>
    <row r="820" spans="2:5">
      <c r="B820" t="s">
        <v>236</v>
      </c>
      <c r="C820" t="s">
        <v>211</v>
      </c>
      <c r="D820">
        <v>6</v>
      </c>
      <c r="E820">
        <v>302</v>
      </c>
    </row>
    <row r="821" spans="2:5">
      <c r="B821" t="s">
        <v>236</v>
      </c>
      <c r="C821" t="s">
        <v>211</v>
      </c>
      <c r="D821">
        <v>6</v>
      </c>
      <c r="E821">
        <v>302</v>
      </c>
    </row>
    <row r="822" spans="2:5">
      <c r="B822" t="s">
        <v>236</v>
      </c>
      <c r="C822" t="s">
        <v>211</v>
      </c>
      <c r="D822">
        <v>6</v>
      </c>
      <c r="E822">
        <v>302</v>
      </c>
    </row>
    <row r="823" spans="2:5">
      <c r="B823" t="s">
        <v>236</v>
      </c>
      <c r="C823" t="s">
        <v>211</v>
      </c>
      <c r="D823">
        <v>6</v>
      </c>
      <c r="E823">
        <v>302</v>
      </c>
    </row>
    <row r="824" spans="2:5">
      <c r="B824" t="s">
        <v>234</v>
      </c>
      <c r="C824" t="s">
        <v>221</v>
      </c>
      <c r="D824">
        <v>6</v>
      </c>
      <c r="E824">
        <v>303</v>
      </c>
    </row>
    <row r="825" spans="2:5">
      <c r="B825" t="s">
        <v>234</v>
      </c>
      <c r="C825" t="s">
        <v>221</v>
      </c>
      <c r="D825">
        <v>6</v>
      </c>
      <c r="E825">
        <v>303</v>
      </c>
    </row>
    <row r="826" spans="2:5">
      <c r="B826" t="s">
        <v>234</v>
      </c>
      <c r="C826" t="s">
        <v>221</v>
      </c>
      <c r="D826">
        <v>6</v>
      </c>
      <c r="E826">
        <v>303</v>
      </c>
    </row>
    <row r="827" spans="2:5">
      <c r="B827" t="s">
        <v>234</v>
      </c>
      <c r="C827" t="s">
        <v>221</v>
      </c>
      <c r="D827">
        <v>6</v>
      </c>
      <c r="E827">
        <v>303</v>
      </c>
    </row>
    <row r="828" spans="2:5">
      <c r="B828" t="s">
        <v>234</v>
      </c>
      <c r="C828" t="s">
        <v>221</v>
      </c>
      <c r="D828">
        <v>6</v>
      </c>
      <c r="E828">
        <v>303</v>
      </c>
    </row>
    <row r="829" spans="2:5">
      <c r="B829" t="s">
        <v>234</v>
      </c>
      <c r="C829" t="s">
        <v>221</v>
      </c>
      <c r="D829">
        <v>6</v>
      </c>
      <c r="E829">
        <v>303</v>
      </c>
    </row>
    <row r="830" spans="2:5">
      <c r="B830" t="s">
        <v>234</v>
      </c>
      <c r="C830" t="s">
        <v>866</v>
      </c>
      <c r="D830">
        <v>6</v>
      </c>
      <c r="E830">
        <v>303</v>
      </c>
    </row>
    <row r="831" spans="2:5">
      <c r="B831" t="s">
        <v>234</v>
      </c>
      <c r="C831" t="s">
        <v>866</v>
      </c>
      <c r="D831">
        <v>6</v>
      </c>
      <c r="E831">
        <v>303</v>
      </c>
    </row>
    <row r="832" spans="2:5">
      <c r="B832" t="s">
        <v>234</v>
      </c>
      <c r="C832" t="s">
        <v>866</v>
      </c>
      <c r="D832">
        <v>6</v>
      </c>
      <c r="E832">
        <v>303</v>
      </c>
    </row>
    <row r="833" spans="2:5">
      <c r="B833" t="s">
        <v>234</v>
      </c>
      <c r="C833" t="s">
        <v>866</v>
      </c>
      <c r="D833">
        <v>6</v>
      </c>
      <c r="E833">
        <v>303</v>
      </c>
    </row>
    <row r="834" spans="2:5">
      <c r="B834" t="s">
        <v>234</v>
      </c>
      <c r="C834" t="s">
        <v>866</v>
      </c>
      <c r="D834">
        <v>6</v>
      </c>
      <c r="E834">
        <v>303</v>
      </c>
    </row>
    <row r="835" spans="2:5">
      <c r="B835" t="s">
        <v>234</v>
      </c>
      <c r="C835" t="s">
        <v>869</v>
      </c>
      <c r="D835">
        <v>6</v>
      </c>
      <c r="E835">
        <v>303</v>
      </c>
    </row>
    <row r="836" spans="2:5">
      <c r="B836" t="s">
        <v>234</v>
      </c>
      <c r="C836" t="s">
        <v>869</v>
      </c>
      <c r="D836">
        <v>6</v>
      </c>
      <c r="E836">
        <v>303</v>
      </c>
    </row>
    <row r="837" spans="2:5">
      <c r="B837" t="s">
        <v>234</v>
      </c>
      <c r="C837" t="s">
        <v>869</v>
      </c>
      <c r="D837">
        <v>6</v>
      </c>
      <c r="E837">
        <v>303</v>
      </c>
    </row>
    <row r="838" spans="2:5">
      <c r="B838" t="s">
        <v>234</v>
      </c>
      <c r="C838" t="s">
        <v>869</v>
      </c>
      <c r="D838">
        <v>6</v>
      </c>
      <c r="E838">
        <v>303</v>
      </c>
    </row>
    <row r="839" spans="2:5">
      <c r="B839" t="s">
        <v>234</v>
      </c>
      <c r="C839" t="s">
        <v>869</v>
      </c>
      <c r="D839">
        <v>6</v>
      </c>
      <c r="E839">
        <v>303</v>
      </c>
    </row>
    <row r="840" spans="2:5">
      <c r="B840" t="s">
        <v>234</v>
      </c>
      <c r="C840" t="s">
        <v>869</v>
      </c>
      <c r="D840">
        <v>6</v>
      </c>
      <c r="E840">
        <v>303</v>
      </c>
    </row>
    <row r="841" spans="2:5">
      <c r="B841" t="s">
        <v>234</v>
      </c>
      <c r="C841" t="s">
        <v>869</v>
      </c>
      <c r="D841">
        <v>6</v>
      </c>
      <c r="E841">
        <v>303</v>
      </c>
    </row>
    <row r="842" spans="2:5">
      <c r="B842" t="s">
        <v>234</v>
      </c>
      <c r="C842" t="s">
        <v>869</v>
      </c>
      <c r="D842">
        <v>6</v>
      </c>
      <c r="E842">
        <v>303</v>
      </c>
    </row>
    <row r="843" spans="2:5">
      <c r="B843" t="s">
        <v>234</v>
      </c>
      <c r="C843" t="s">
        <v>869</v>
      </c>
      <c r="D843">
        <v>6</v>
      </c>
      <c r="E843">
        <v>303</v>
      </c>
    </row>
    <row r="844" spans="2:5">
      <c r="B844" t="s">
        <v>234</v>
      </c>
      <c r="C844" t="s">
        <v>869</v>
      </c>
      <c r="D844">
        <v>6</v>
      </c>
      <c r="E844">
        <v>303</v>
      </c>
    </row>
    <row r="845" spans="2:5">
      <c r="B845" t="s">
        <v>234</v>
      </c>
      <c r="C845" t="s">
        <v>868</v>
      </c>
      <c r="D845">
        <v>6</v>
      </c>
      <c r="E845">
        <v>303</v>
      </c>
    </row>
    <row r="846" spans="2:5">
      <c r="B846" t="s">
        <v>234</v>
      </c>
      <c r="C846" t="s">
        <v>868</v>
      </c>
      <c r="D846">
        <v>6</v>
      </c>
      <c r="E846">
        <v>303</v>
      </c>
    </row>
    <row r="847" spans="2:5">
      <c r="B847" t="s">
        <v>234</v>
      </c>
      <c r="C847" t="s">
        <v>868</v>
      </c>
      <c r="D847">
        <v>6</v>
      </c>
      <c r="E847">
        <v>303</v>
      </c>
    </row>
    <row r="848" spans="2:5">
      <c r="B848" t="s">
        <v>234</v>
      </c>
      <c r="C848" t="s">
        <v>868</v>
      </c>
      <c r="D848">
        <v>6</v>
      </c>
      <c r="E848">
        <v>303</v>
      </c>
    </row>
    <row r="849" spans="2:5">
      <c r="B849" t="s">
        <v>234</v>
      </c>
      <c r="C849" t="s">
        <v>868</v>
      </c>
      <c r="D849">
        <v>6</v>
      </c>
      <c r="E849">
        <v>303</v>
      </c>
    </row>
    <row r="850" spans="2:5">
      <c r="B850" t="s">
        <v>234</v>
      </c>
      <c r="C850" t="s">
        <v>868</v>
      </c>
      <c r="D850">
        <v>6</v>
      </c>
      <c r="E850">
        <v>303</v>
      </c>
    </row>
    <row r="851" spans="2:5">
      <c r="B851" t="s">
        <v>234</v>
      </c>
      <c r="C851" t="s">
        <v>868</v>
      </c>
      <c r="D851">
        <v>6</v>
      </c>
      <c r="E851">
        <v>303</v>
      </c>
    </row>
    <row r="852" spans="2:5">
      <c r="B852" t="s">
        <v>234</v>
      </c>
      <c r="C852" t="s">
        <v>868</v>
      </c>
      <c r="D852">
        <v>6</v>
      </c>
      <c r="E852">
        <v>303</v>
      </c>
    </row>
    <row r="853" spans="2:5">
      <c r="B853" t="s">
        <v>234</v>
      </c>
      <c r="C853" t="s">
        <v>868</v>
      </c>
      <c r="D853">
        <v>6</v>
      </c>
      <c r="E853">
        <v>303</v>
      </c>
    </row>
    <row r="854" spans="2:5">
      <c r="B854" t="s">
        <v>234</v>
      </c>
      <c r="C854" t="s">
        <v>208</v>
      </c>
      <c r="D854">
        <v>6</v>
      </c>
      <c r="E854">
        <v>303</v>
      </c>
    </row>
    <row r="855" spans="2:5">
      <c r="B855" t="s">
        <v>234</v>
      </c>
      <c r="C855" t="s">
        <v>208</v>
      </c>
      <c r="D855">
        <v>6</v>
      </c>
      <c r="E855">
        <v>303</v>
      </c>
    </row>
    <row r="856" spans="2:5">
      <c r="B856" t="s">
        <v>656</v>
      </c>
      <c r="C856" t="s">
        <v>854</v>
      </c>
      <c r="D856">
        <v>6</v>
      </c>
      <c r="E856">
        <v>304</v>
      </c>
    </row>
    <row r="857" spans="2:5">
      <c r="B857" t="s">
        <v>656</v>
      </c>
      <c r="C857" t="s">
        <v>854</v>
      </c>
      <c r="D857">
        <v>6</v>
      </c>
      <c r="E857">
        <v>304</v>
      </c>
    </row>
    <row r="858" spans="2:5">
      <c r="B858" t="s">
        <v>656</v>
      </c>
      <c r="C858" t="s">
        <v>854</v>
      </c>
      <c r="D858">
        <v>6</v>
      </c>
      <c r="E858">
        <v>304</v>
      </c>
    </row>
    <row r="859" spans="2:5">
      <c r="B859" t="s">
        <v>656</v>
      </c>
      <c r="C859" t="s">
        <v>854</v>
      </c>
      <c r="D859">
        <v>6</v>
      </c>
      <c r="E859">
        <v>304</v>
      </c>
    </row>
    <row r="860" spans="2:5">
      <c r="B860" t="s">
        <v>656</v>
      </c>
      <c r="C860" t="s">
        <v>854</v>
      </c>
      <c r="D860">
        <v>6</v>
      </c>
      <c r="E860">
        <v>304</v>
      </c>
    </row>
    <row r="861" spans="2:5">
      <c r="B861" t="s">
        <v>656</v>
      </c>
      <c r="C861" t="s">
        <v>854</v>
      </c>
      <c r="D861">
        <v>6</v>
      </c>
      <c r="E861">
        <v>304</v>
      </c>
    </row>
    <row r="862" spans="2:5">
      <c r="B862" t="s">
        <v>656</v>
      </c>
      <c r="C862" t="s">
        <v>854</v>
      </c>
      <c r="D862">
        <v>6</v>
      </c>
      <c r="E862">
        <v>304</v>
      </c>
    </row>
    <row r="863" spans="2:5">
      <c r="B863" t="s">
        <v>656</v>
      </c>
      <c r="C863" t="s">
        <v>854</v>
      </c>
      <c r="D863">
        <v>6</v>
      </c>
      <c r="E863">
        <v>304</v>
      </c>
    </row>
    <row r="864" spans="2:5">
      <c r="B864" t="s">
        <v>656</v>
      </c>
      <c r="C864" t="s">
        <v>854</v>
      </c>
      <c r="D864">
        <v>6</v>
      </c>
      <c r="E864">
        <v>304</v>
      </c>
    </row>
    <row r="865" spans="2:5">
      <c r="B865" t="s">
        <v>656</v>
      </c>
      <c r="C865" t="s">
        <v>854</v>
      </c>
      <c r="D865">
        <v>6</v>
      </c>
      <c r="E865">
        <v>304</v>
      </c>
    </row>
    <row r="866" spans="2:5">
      <c r="B866" t="s">
        <v>656</v>
      </c>
      <c r="C866" t="s">
        <v>854</v>
      </c>
      <c r="D866">
        <v>6</v>
      </c>
      <c r="E866">
        <v>304</v>
      </c>
    </row>
    <row r="867" spans="2:5">
      <c r="B867" t="s">
        <v>656</v>
      </c>
      <c r="C867" t="s">
        <v>854</v>
      </c>
      <c r="D867">
        <v>6</v>
      </c>
      <c r="E867">
        <v>304</v>
      </c>
    </row>
    <row r="868" spans="2:5">
      <c r="B868" t="s">
        <v>656</v>
      </c>
      <c r="C868" t="s">
        <v>854</v>
      </c>
      <c r="D868">
        <v>6</v>
      </c>
      <c r="E868">
        <v>304</v>
      </c>
    </row>
    <row r="869" spans="2:5">
      <c r="B869" t="s">
        <v>656</v>
      </c>
      <c r="C869" t="s">
        <v>854</v>
      </c>
      <c r="D869">
        <v>6</v>
      </c>
      <c r="E869">
        <v>304</v>
      </c>
    </row>
    <row r="870" spans="2:5">
      <c r="B870" t="s">
        <v>656</v>
      </c>
      <c r="C870" t="s">
        <v>854</v>
      </c>
      <c r="D870">
        <v>6</v>
      </c>
      <c r="E870">
        <v>304</v>
      </c>
    </row>
    <row r="871" spans="2:5">
      <c r="B871" t="s">
        <v>656</v>
      </c>
      <c r="C871" t="s">
        <v>854</v>
      </c>
      <c r="D871">
        <v>6</v>
      </c>
      <c r="E871">
        <v>304</v>
      </c>
    </row>
    <row r="872" spans="2:5">
      <c r="B872" t="s">
        <v>656</v>
      </c>
      <c r="C872" t="s">
        <v>854</v>
      </c>
      <c r="D872">
        <v>6</v>
      </c>
      <c r="E872">
        <v>304</v>
      </c>
    </row>
    <row r="873" spans="2:5">
      <c r="B873" t="s">
        <v>656</v>
      </c>
      <c r="C873" t="s">
        <v>854</v>
      </c>
      <c r="D873">
        <v>6</v>
      </c>
      <c r="E873">
        <v>304</v>
      </c>
    </row>
    <row r="874" spans="2:5">
      <c r="B874" t="s">
        <v>656</v>
      </c>
      <c r="C874" t="s">
        <v>854</v>
      </c>
      <c r="D874">
        <v>6</v>
      </c>
      <c r="E874">
        <v>304</v>
      </c>
    </row>
    <row r="875" spans="2:5">
      <c r="B875" t="s">
        <v>656</v>
      </c>
      <c r="C875" t="s">
        <v>854</v>
      </c>
      <c r="D875">
        <v>6</v>
      </c>
      <c r="E875">
        <v>304</v>
      </c>
    </row>
    <row r="876" spans="2:5">
      <c r="B876" t="s">
        <v>656</v>
      </c>
      <c r="C876" t="s">
        <v>867</v>
      </c>
      <c r="D876">
        <v>6</v>
      </c>
      <c r="E876">
        <v>304</v>
      </c>
    </row>
    <row r="877" spans="2:5">
      <c r="B877" t="s">
        <v>656</v>
      </c>
      <c r="C877" t="s">
        <v>867</v>
      </c>
      <c r="D877">
        <v>6</v>
      </c>
      <c r="E877">
        <v>304</v>
      </c>
    </row>
    <row r="878" spans="2:5">
      <c r="B878" t="s">
        <v>656</v>
      </c>
      <c r="C878" t="s">
        <v>867</v>
      </c>
      <c r="D878">
        <v>6</v>
      </c>
      <c r="E878">
        <v>304</v>
      </c>
    </row>
    <row r="879" spans="2:5">
      <c r="B879" t="s">
        <v>656</v>
      </c>
      <c r="C879" t="s">
        <v>867</v>
      </c>
      <c r="D879">
        <v>6</v>
      </c>
      <c r="E879">
        <v>304</v>
      </c>
    </row>
    <row r="880" spans="2:5">
      <c r="B880" t="s">
        <v>656</v>
      </c>
      <c r="C880" t="s">
        <v>867</v>
      </c>
      <c r="D880">
        <v>6</v>
      </c>
      <c r="E880">
        <v>304</v>
      </c>
    </row>
    <row r="881" spans="2:5">
      <c r="B881" t="s">
        <v>656</v>
      </c>
      <c r="C881" t="s">
        <v>867</v>
      </c>
      <c r="D881">
        <v>6</v>
      </c>
      <c r="E881">
        <v>304</v>
      </c>
    </row>
    <row r="882" spans="2:5">
      <c r="B882" t="s">
        <v>656</v>
      </c>
      <c r="C882" t="s">
        <v>867</v>
      </c>
      <c r="D882">
        <v>6</v>
      </c>
      <c r="E882">
        <v>305</v>
      </c>
    </row>
    <row r="883" spans="2:5">
      <c r="B883" t="s">
        <v>656</v>
      </c>
      <c r="C883" t="s">
        <v>867</v>
      </c>
      <c r="D883">
        <v>6</v>
      </c>
      <c r="E883">
        <v>305</v>
      </c>
    </row>
    <row r="884" spans="2:5">
      <c r="B884" t="s">
        <v>656</v>
      </c>
      <c r="C884" t="s">
        <v>867</v>
      </c>
      <c r="D884">
        <v>6</v>
      </c>
      <c r="E884">
        <v>305</v>
      </c>
    </row>
    <row r="885" spans="2:5">
      <c r="B885" t="s">
        <v>656</v>
      </c>
      <c r="C885" t="s">
        <v>867</v>
      </c>
      <c r="D885">
        <v>6</v>
      </c>
      <c r="E885">
        <v>305</v>
      </c>
    </row>
    <row r="886" spans="2:5">
      <c r="B886" t="s">
        <v>656</v>
      </c>
      <c r="C886" t="s">
        <v>867</v>
      </c>
      <c r="D886">
        <v>6</v>
      </c>
      <c r="E886">
        <v>305</v>
      </c>
    </row>
    <row r="887" spans="2:5">
      <c r="B887" t="s">
        <v>656</v>
      </c>
      <c r="C887" t="s">
        <v>867</v>
      </c>
      <c r="D887">
        <v>6</v>
      </c>
      <c r="E887">
        <v>305</v>
      </c>
    </row>
    <row r="888" spans="2:5">
      <c r="B888" t="s">
        <v>656</v>
      </c>
      <c r="C888" t="s">
        <v>867</v>
      </c>
      <c r="D888">
        <v>6</v>
      </c>
      <c r="E888">
        <v>305</v>
      </c>
    </row>
    <row r="889" spans="2:5">
      <c r="B889" t="s">
        <v>656</v>
      </c>
      <c r="C889" t="s">
        <v>867</v>
      </c>
      <c r="D889">
        <v>6</v>
      </c>
      <c r="E889">
        <v>305</v>
      </c>
    </row>
    <row r="890" spans="2:5">
      <c r="B890" t="s">
        <v>656</v>
      </c>
      <c r="C890" t="s">
        <v>867</v>
      </c>
      <c r="D890">
        <v>6</v>
      </c>
      <c r="E890">
        <v>305</v>
      </c>
    </row>
    <row r="891" spans="2:5">
      <c r="B891" t="s">
        <v>656</v>
      </c>
      <c r="C891" t="s">
        <v>867</v>
      </c>
      <c r="D891">
        <v>6</v>
      </c>
      <c r="E891">
        <v>305</v>
      </c>
    </row>
    <row r="892" spans="2:5">
      <c r="B892" t="s">
        <v>673</v>
      </c>
      <c r="C892" t="s">
        <v>205</v>
      </c>
      <c r="D892">
        <v>6</v>
      </c>
      <c r="E892">
        <v>305</v>
      </c>
    </row>
    <row r="893" spans="2:5">
      <c r="B893" t="s">
        <v>673</v>
      </c>
      <c r="C893" t="s">
        <v>205</v>
      </c>
      <c r="D893">
        <v>6</v>
      </c>
      <c r="E893">
        <v>305</v>
      </c>
    </row>
    <row r="894" spans="2:5">
      <c r="B894" t="s">
        <v>673</v>
      </c>
      <c r="C894" t="s">
        <v>205</v>
      </c>
      <c r="D894">
        <v>6</v>
      </c>
      <c r="E894">
        <v>305</v>
      </c>
    </row>
    <row r="895" spans="2:5">
      <c r="B895" t="s">
        <v>673</v>
      </c>
      <c r="C895" t="s">
        <v>205</v>
      </c>
      <c r="D895">
        <v>6</v>
      </c>
      <c r="E895">
        <v>305</v>
      </c>
    </row>
    <row r="896" spans="2:5">
      <c r="B896" t="s">
        <v>673</v>
      </c>
      <c r="C896" t="s">
        <v>205</v>
      </c>
      <c r="D896">
        <v>6</v>
      </c>
      <c r="E896">
        <v>305</v>
      </c>
    </row>
    <row r="897" spans="2:5">
      <c r="B897" t="s">
        <v>673</v>
      </c>
      <c r="C897" t="s">
        <v>205</v>
      </c>
      <c r="D897">
        <v>6</v>
      </c>
      <c r="E897">
        <v>305</v>
      </c>
    </row>
    <row r="898" spans="2:5">
      <c r="B898" t="s">
        <v>673</v>
      </c>
      <c r="C898" t="s">
        <v>205</v>
      </c>
      <c r="D898">
        <v>6</v>
      </c>
      <c r="E898">
        <v>305</v>
      </c>
    </row>
    <row r="899" spans="2:5">
      <c r="B899" t="s">
        <v>673</v>
      </c>
      <c r="C899" t="s">
        <v>205</v>
      </c>
      <c r="D899">
        <v>6</v>
      </c>
      <c r="E899">
        <v>305</v>
      </c>
    </row>
    <row r="900" spans="2:5">
      <c r="B900" t="s">
        <v>673</v>
      </c>
      <c r="C900" t="s">
        <v>205</v>
      </c>
      <c r="D900">
        <v>6</v>
      </c>
      <c r="E900">
        <v>305</v>
      </c>
    </row>
    <row r="901" spans="2:5">
      <c r="B901" t="s">
        <v>673</v>
      </c>
      <c r="C901" t="s">
        <v>205</v>
      </c>
      <c r="D901">
        <v>6</v>
      </c>
      <c r="E901">
        <v>305</v>
      </c>
    </row>
    <row r="902" spans="2:5">
      <c r="B902" t="s">
        <v>673</v>
      </c>
      <c r="C902" t="s">
        <v>205</v>
      </c>
      <c r="D902">
        <v>6</v>
      </c>
      <c r="E902">
        <v>305</v>
      </c>
    </row>
    <row r="903" spans="2:5">
      <c r="B903" t="s">
        <v>673</v>
      </c>
      <c r="C903" t="s">
        <v>205</v>
      </c>
      <c r="D903">
        <v>6</v>
      </c>
      <c r="E903">
        <v>305</v>
      </c>
    </row>
    <row r="904" spans="2:5">
      <c r="B904" t="s">
        <v>673</v>
      </c>
      <c r="C904" t="s">
        <v>205</v>
      </c>
      <c r="D904">
        <v>6</v>
      </c>
      <c r="E904">
        <v>305</v>
      </c>
    </row>
    <row r="905" spans="2:5">
      <c r="B905" t="s">
        <v>673</v>
      </c>
      <c r="C905" t="s">
        <v>205</v>
      </c>
      <c r="D905">
        <v>6</v>
      </c>
      <c r="E905">
        <v>305</v>
      </c>
    </row>
    <row r="906" spans="2:5">
      <c r="B906" t="s">
        <v>673</v>
      </c>
      <c r="C906" t="s">
        <v>205</v>
      </c>
      <c r="D906">
        <v>6</v>
      </c>
      <c r="E906">
        <v>305</v>
      </c>
    </row>
    <row r="907" spans="2:5">
      <c r="B907" t="s">
        <v>673</v>
      </c>
      <c r="C907" t="s">
        <v>205</v>
      </c>
      <c r="D907">
        <v>6</v>
      </c>
      <c r="E907">
        <v>306</v>
      </c>
    </row>
    <row r="908" spans="2:5">
      <c r="B908" t="s">
        <v>673</v>
      </c>
      <c r="C908" t="s">
        <v>205</v>
      </c>
      <c r="D908">
        <v>6</v>
      </c>
      <c r="E908">
        <v>306</v>
      </c>
    </row>
    <row r="909" spans="2:5">
      <c r="B909" t="s">
        <v>673</v>
      </c>
      <c r="C909" t="s">
        <v>205</v>
      </c>
      <c r="D909">
        <v>6</v>
      </c>
      <c r="E909">
        <v>306</v>
      </c>
    </row>
    <row r="910" spans="2:5">
      <c r="B910" t="s">
        <v>673</v>
      </c>
      <c r="C910" t="s">
        <v>205</v>
      </c>
      <c r="D910">
        <v>6</v>
      </c>
      <c r="E910">
        <v>306</v>
      </c>
    </row>
    <row r="911" spans="2:5">
      <c r="B911" t="s">
        <v>673</v>
      </c>
      <c r="C911" t="s">
        <v>205</v>
      </c>
      <c r="D911">
        <v>6</v>
      </c>
      <c r="E911">
        <v>306</v>
      </c>
    </row>
    <row r="912" spans="2:5">
      <c r="B912" t="s">
        <v>673</v>
      </c>
      <c r="C912" t="s">
        <v>205</v>
      </c>
      <c r="D912">
        <v>6</v>
      </c>
      <c r="E912">
        <v>306</v>
      </c>
    </row>
    <row r="913" spans="2:5">
      <c r="B913" t="s">
        <v>673</v>
      </c>
      <c r="C913" t="s">
        <v>205</v>
      </c>
      <c r="D913">
        <v>6</v>
      </c>
      <c r="E913">
        <v>306</v>
      </c>
    </row>
    <row r="914" spans="2:5">
      <c r="B914" t="s">
        <v>673</v>
      </c>
      <c r="C914" t="s">
        <v>205</v>
      </c>
      <c r="D914">
        <v>6</v>
      </c>
      <c r="E914">
        <v>306</v>
      </c>
    </row>
    <row r="915" spans="2:5">
      <c r="B915" t="s">
        <v>673</v>
      </c>
      <c r="C915" t="s">
        <v>205</v>
      </c>
      <c r="D915">
        <v>6</v>
      </c>
      <c r="E915">
        <v>306</v>
      </c>
    </row>
    <row r="916" spans="2:5">
      <c r="B916" t="s">
        <v>673</v>
      </c>
      <c r="C916" t="s">
        <v>205</v>
      </c>
      <c r="D916">
        <v>6</v>
      </c>
      <c r="E916">
        <v>306</v>
      </c>
    </row>
    <row r="917" spans="2:5">
      <c r="B917" t="s">
        <v>673</v>
      </c>
      <c r="C917" t="s">
        <v>205</v>
      </c>
      <c r="D917">
        <v>6</v>
      </c>
      <c r="E917">
        <v>306</v>
      </c>
    </row>
    <row r="918" spans="2:5">
      <c r="B918" t="s">
        <v>673</v>
      </c>
      <c r="C918" t="s">
        <v>205</v>
      </c>
      <c r="D918">
        <v>6</v>
      </c>
      <c r="E918">
        <v>306</v>
      </c>
    </row>
    <row r="919" spans="2:5">
      <c r="B919" t="s">
        <v>673</v>
      </c>
      <c r="C919" t="s">
        <v>205</v>
      </c>
      <c r="D919">
        <v>6</v>
      </c>
      <c r="E919">
        <v>306</v>
      </c>
    </row>
    <row r="920" spans="2:5">
      <c r="B920" t="s">
        <v>673</v>
      </c>
      <c r="C920" t="s">
        <v>205</v>
      </c>
      <c r="D920">
        <v>6</v>
      </c>
      <c r="E920">
        <v>306</v>
      </c>
    </row>
    <row r="921" spans="2:5">
      <c r="B921" t="s">
        <v>673</v>
      </c>
      <c r="C921" t="s">
        <v>205</v>
      </c>
      <c r="D921">
        <v>6</v>
      </c>
      <c r="E921">
        <v>306</v>
      </c>
    </row>
    <row r="922" spans="2:5">
      <c r="B922" t="s">
        <v>673</v>
      </c>
      <c r="C922" t="s">
        <v>205</v>
      </c>
      <c r="D922">
        <v>6</v>
      </c>
      <c r="E922">
        <v>306</v>
      </c>
    </row>
    <row r="923" spans="2:5">
      <c r="B923" t="s">
        <v>673</v>
      </c>
      <c r="C923" t="s">
        <v>205</v>
      </c>
      <c r="D923">
        <v>6</v>
      </c>
      <c r="E923">
        <v>306</v>
      </c>
    </row>
    <row r="924" spans="2:5">
      <c r="B924" t="s">
        <v>673</v>
      </c>
      <c r="C924" t="s">
        <v>205</v>
      </c>
      <c r="D924">
        <v>6</v>
      </c>
      <c r="E924">
        <v>306</v>
      </c>
    </row>
    <row r="925" spans="2:5">
      <c r="B925" t="s">
        <v>673</v>
      </c>
      <c r="C925" t="s">
        <v>205</v>
      </c>
      <c r="D925">
        <v>6</v>
      </c>
      <c r="E925">
        <v>306</v>
      </c>
    </row>
    <row r="926" spans="2:5">
      <c r="B926" t="s">
        <v>673</v>
      </c>
      <c r="C926" t="s">
        <v>205</v>
      </c>
      <c r="D926">
        <v>6</v>
      </c>
      <c r="E926">
        <v>306</v>
      </c>
    </row>
    <row r="927" spans="2:5">
      <c r="B927" t="s">
        <v>673</v>
      </c>
      <c r="C927" t="s">
        <v>205</v>
      </c>
      <c r="D927">
        <v>6</v>
      </c>
      <c r="E927">
        <v>306</v>
      </c>
    </row>
    <row r="928" spans="2:5">
      <c r="B928" t="s">
        <v>673</v>
      </c>
      <c r="C928" t="s">
        <v>205</v>
      </c>
      <c r="D928">
        <v>6</v>
      </c>
      <c r="E928">
        <v>306</v>
      </c>
    </row>
    <row r="929" spans="2:5">
      <c r="B929" t="s">
        <v>673</v>
      </c>
      <c r="C929" t="s">
        <v>205</v>
      </c>
      <c r="D929">
        <v>6</v>
      </c>
      <c r="E929">
        <v>306</v>
      </c>
    </row>
    <row r="930" spans="2:5">
      <c r="B930" t="s">
        <v>673</v>
      </c>
      <c r="C930" t="s">
        <v>205</v>
      </c>
      <c r="D930">
        <v>6</v>
      </c>
      <c r="E930">
        <v>306</v>
      </c>
    </row>
    <row r="931" spans="2:5">
      <c r="B931" t="s">
        <v>673</v>
      </c>
      <c r="C931" t="s">
        <v>205</v>
      </c>
      <c r="D931">
        <v>6</v>
      </c>
      <c r="E931">
        <v>306</v>
      </c>
    </row>
    <row r="932" spans="2:5">
      <c r="B932" t="s">
        <v>673</v>
      </c>
      <c r="C932" t="s">
        <v>205</v>
      </c>
      <c r="D932">
        <v>6</v>
      </c>
      <c r="E932">
        <v>306</v>
      </c>
    </row>
    <row r="933" spans="2:5">
      <c r="B933" t="s">
        <v>673</v>
      </c>
      <c r="C933" t="s">
        <v>205</v>
      </c>
      <c r="D933">
        <v>6</v>
      </c>
      <c r="E933">
        <v>306</v>
      </c>
    </row>
    <row r="934" spans="2:5">
      <c r="B934" t="s">
        <v>673</v>
      </c>
      <c r="C934" t="s">
        <v>205</v>
      </c>
      <c r="D934">
        <v>6</v>
      </c>
      <c r="E934">
        <v>306</v>
      </c>
    </row>
    <row r="935" spans="2:5">
      <c r="B935" t="s">
        <v>673</v>
      </c>
      <c r="C935" t="s">
        <v>205</v>
      </c>
      <c r="D935">
        <v>6</v>
      </c>
      <c r="E935">
        <v>309</v>
      </c>
    </row>
    <row r="936" spans="2:5">
      <c r="B936" t="s">
        <v>673</v>
      </c>
      <c r="C936" t="s">
        <v>205</v>
      </c>
      <c r="D936">
        <v>6</v>
      </c>
      <c r="E936">
        <v>309</v>
      </c>
    </row>
    <row r="937" spans="2:5">
      <c r="B937" t="s">
        <v>673</v>
      </c>
      <c r="C937" t="s">
        <v>205</v>
      </c>
      <c r="D937">
        <v>6</v>
      </c>
      <c r="E937">
        <v>309</v>
      </c>
    </row>
    <row r="938" spans="2:5">
      <c r="B938" t="s">
        <v>673</v>
      </c>
      <c r="C938" t="s">
        <v>205</v>
      </c>
      <c r="D938">
        <v>6</v>
      </c>
      <c r="E938">
        <v>309</v>
      </c>
    </row>
    <row r="939" spans="2:5">
      <c r="B939" t="s">
        <v>673</v>
      </c>
      <c r="C939" t="s">
        <v>205</v>
      </c>
      <c r="D939">
        <v>6</v>
      </c>
      <c r="E939">
        <v>309</v>
      </c>
    </row>
    <row r="940" spans="2:5">
      <c r="B940" t="s">
        <v>673</v>
      </c>
      <c r="C940" t="s">
        <v>205</v>
      </c>
      <c r="D940">
        <v>6</v>
      </c>
      <c r="E940">
        <v>309</v>
      </c>
    </row>
    <row r="941" spans="2:5">
      <c r="B941" t="s">
        <v>673</v>
      </c>
      <c r="C941" t="s">
        <v>205</v>
      </c>
      <c r="D941">
        <v>6</v>
      </c>
      <c r="E941">
        <v>309</v>
      </c>
    </row>
    <row r="942" spans="2:5">
      <c r="B942" t="s">
        <v>673</v>
      </c>
      <c r="C942" t="s">
        <v>205</v>
      </c>
      <c r="D942">
        <v>6</v>
      </c>
      <c r="E942">
        <v>309</v>
      </c>
    </row>
    <row r="943" spans="2:5">
      <c r="B943" t="s">
        <v>673</v>
      </c>
      <c r="C943" t="s">
        <v>205</v>
      </c>
      <c r="D943">
        <v>6</v>
      </c>
      <c r="E943">
        <v>309</v>
      </c>
    </row>
    <row r="944" spans="2:5">
      <c r="B944" t="s">
        <v>673</v>
      </c>
      <c r="C944" t="s">
        <v>205</v>
      </c>
      <c r="D944">
        <v>6</v>
      </c>
      <c r="E944">
        <v>309</v>
      </c>
    </row>
    <row r="945" spans="2:5">
      <c r="B945" t="s">
        <v>673</v>
      </c>
      <c r="C945" t="s">
        <v>205</v>
      </c>
      <c r="D945">
        <v>6</v>
      </c>
      <c r="E945">
        <v>309</v>
      </c>
    </row>
    <row r="946" spans="2:5">
      <c r="B946" t="s">
        <v>673</v>
      </c>
      <c r="C946" t="s">
        <v>205</v>
      </c>
      <c r="D946">
        <v>6</v>
      </c>
      <c r="E946">
        <v>309</v>
      </c>
    </row>
    <row r="947" spans="2:5">
      <c r="B947" t="s">
        <v>673</v>
      </c>
      <c r="C947" t="s">
        <v>205</v>
      </c>
      <c r="D947">
        <v>6</v>
      </c>
      <c r="E947">
        <v>309</v>
      </c>
    </row>
    <row r="948" spans="2:5">
      <c r="B948" t="s">
        <v>673</v>
      </c>
      <c r="C948" t="s">
        <v>205</v>
      </c>
      <c r="D948">
        <v>6</v>
      </c>
      <c r="E948">
        <v>309</v>
      </c>
    </row>
    <row r="949" spans="2:5">
      <c r="B949" t="s">
        <v>673</v>
      </c>
      <c r="C949" t="s">
        <v>205</v>
      </c>
      <c r="D949">
        <v>6</v>
      </c>
      <c r="E949">
        <v>309</v>
      </c>
    </row>
    <row r="950" spans="2:5">
      <c r="B950" t="s">
        <v>622</v>
      </c>
      <c r="C950" t="s">
        <v>853</v>
      </c>
      <c r="D950">
        <v>6</v>
      </c>
      <c r="E950">
        <v>309</v>
      </c>
    </row>
    <row r="951" spans="2:5">
      <c r="B951" t="s">
        <v>622</v>
      </c>
      <c r="C951" t="s">
        <v>223</v>
      </c>
      <c r="D951">
        <v>6</v>
      </c>
      <c r="E951">
        <v>309</v>
      </c>
    </row>
    <row r="952" spans="2:5">
      <c r="B952" t="s">
        <v>622</v>
      </c>
      <c r="C952" t="s">
        <v>223</v>
      </c>
      <c r="D952">
        <v>6</v>
      </c>
      <c r="E952">
        <v>309</v>
      </c>
    </row>
    <row r="953" spans="2:5">
      <c r="B953" t="s">
        <v>622</v>
      </c>
      <c r="C953" t="s">
        <v>223</v>
      </c>
      <c r="D953">
        <v>6</v>
      </c>
      <c r="E953">
        <v>309</v>
      </c>
    </row>
    <row r="954" spans="2:5">
      <c r="B954" t="s">
        <v>622</v>
      </c>
      <c r="C954" t="s">
        <v>223</v>
      </c>
      <c r="D954">
        <v>6</v>
      </c>
      <c r="E954">
        <v>309</v>
      </c>
    </row>
    <row r="955" spans="2:5">
      <c r="B955" t="s">
        <v>622</v>
      </c>
      <c r="C955" t="s">
        <v>229</v>
      </c>
      <c r="D955">
        <v>6</v>
      </c>
      <c r="E955">
        <v>309</v>
      </c>
    </row>
    <row r="956" spans="2:5">
      <c r="B956" t="s">
        <v>265</v>
      </c>
      <c r="C956" t="s">
        <v>215</v>
      </c>
      <c r="D956">
        <v>6</v>
      </c>
      <c r="E956">
        <v>309</v>
      </c>
    </row>
    <row r="957" spans="2:5">
      <c r="B957" t="s">
        <v>265</v>
      </c>
      <c r="C957" t="s">
        <v>215</v>
      </c>
      <c r="D957">
        <v>6</v>
      </c>
      <c r="E957">
        <v>309</v>
      </c>
    </row>
    <row r="958" spans="2:5">
      <c r="B958" t="s">
        <v>265</v>
      </c>
      <c r="C958" t="s">
        <v>215</v>
      </c>
      <c r="D958">
        <v>6</v>
      </c>
      <c r="E958">
        <v>309</v>
      </c>
    </row>
    <row r="959" spans="2:5">
      <c r="B959" t="s">
        <v>265</v>
      </c>
      <c r="C959" t="s">
        <v>216</v>
      </c>
      <c r="D959">
        <v>6</v>
      </c>
      <c r="E959">
        <v>309</v>
      </c>
    </row>
    <row r="960" spans="2:5">
      <c r="B960" t="s">
        <v>265</v>
      </c>
      <c r="C960" t="s">
        <v>215</v>
      </c>
      <c r="D960">
        <v>6</v>
      </c>
      <c r="E960">
        <v>309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0CBE1-A713-482A-9C01-2A1D2D1DF7D1}">
  <sheetPr codeName="Sheet7"/>
  <dimension ref="A1:AB378"/>
  <sheetViews>
    <sheetView topLeftCell="A2" zoomScale="85" zoomScaleNormal="85" workbookViewId="0">
      <selection activeCell="Q59" sqref="Q59:T67"/>
    </sheetView>
  </sheetViews>
  <sheetFormatPr baseColWidth="10" defaultColWidth="8.83203125" defaultRowHeight="15"/>
  <cols>
    <col min="2" max="2" width="22.6640625" customWidth="1"/>
    <col min="4" max="19" width="6.83203125" customWidth="1"/>
  </cols>
  <sheetData>
    <row r="1" spans="1:28" ht="16" thickBot="1">
      <c r="A1">
        <v>1</v>
      </c>
      <c r="B1">
        <v>2</v>
      </c>
      <c r="C1">
        <v>3</v>
      </c>
      <c r="D1">
        <v>4</v>
      </c>
      <c r="E1">
        <v>5</v>
      </c>
      <c r="F1">
        <v>6</v>
      </c>
      <c r="G1">
        <v>7</v>
      </c>
      <c r="H1">
        <v>8</v>
      </c>
      <c r="I1">
        <v>9</v>
      </c>
      <c r="J1">
        <v>10</v>
      </c>
      <c r="K1">
        <v>11</v>
      </c>
      <c r="L1">
        <v>12</v>
      </c>
      <c r="M1">
        <v>13</v>
      </c>
      <c r="N1">
        <v>14</v>
      </c>
      <c r="O1">
        <v>15</v>
      </c>
      <c r="P1">
        <v>16</v>
      </c>
      <c r="Q1">
        <v>17</v>
      </c>
      <c r="R1">
        <v>18</v>
      </c>
      <c r="S1">
        <v>19</v>
      </c>
      <c r="T1">
        <v>20</v>
      </c>
      <c r="U1">
        <v>21</v>
      </c>
      <c r="V1">
        <v>22</v>
      </c>
      <c r="W1">
        <v>23</v>
      </c>
      <c r="X1">
        <v>24</v>
      </c>
      <c r="Y1">
        <v>25</v>
      </c>
      <c r="Z1">
        <v>26</v>
      </c>
      <c r="AA1">
        <v>27</v>
      </c>
      <c r="AB1">
        <v>28</v>
      </c>
    </row>
    <row r="2" spans="1:28" ht="18" thickTop="1" thickBot="1">
      <c r="A2" s="254" t="s">
        <v>266</v>
      </c>
      <c r="B2" s="254" t="s">
        <v>267</v>
      </c>
      <c r="C2" s="257" t="s">
        <v>268</v>
      </c>
      <c r="D2" s="260" t="s">
        <v>269</v>
      </c>
      <c r="E2" s="261"/>
      <c r="F2" s="261"/>
      <c r="G2" s="261"/>
      <c r="H2" s="261"/>
      <c r="I2" s="261"/>
      <c r="J2" s="261"/>
      <c r="K2" s="262"/>
      <c r="L2" s="260" t="s">
        <v>270</v>
      </c>
      <c r="M2" s="261"/>
      <c r="N2" s="261"/>
      <c r="O2" s="261"/>
      <c r="P2" s="261"/>
      <c r="Q2" s="261"/>
      <c r="R2" s="261"/>
      <c r="S2" s="262"/>
      <c r="T2" s="245" t="s">
        <v>271</v>
      </c>
      <c r="U2" s="246"/>
      <c r="V2" s="246"/>
      <c r="W2" s="246"/>
      <c r="X2" s="246"/>
      <c r="Y2" s="246"/>
      <c r="Z2" s="246"/>
      <c r="AA2" s="246"/>
      <c r="AB2" s="247"/>
    </row>
    <row r="3" spans="1:28" ht="54" thickTop="1" thickBot="1">
      <c r="A3" s="255"/>
      <c r="B3" s="255"/>
      <c r="C3" s="258"/>
      <c r="D3" s="263"/>
      <c r="E3" s="264"/>
      <c r="F3" s="264"/>
      <c r="G3" s="264"/>
      <c r="H3" s="264"/>
      <c r="I3" s="264"/>
      <c r="J3" s="264"/>
      <c r="K3" s="265"/>
      <c r="L3" s="263"/>
      <c r="M3" s="264"/>
      <c r="N3" s="264"/>
      <c r="O3" s="264"/>
      <c r="P3" s="264"/>
      <c r="Q3" s="264"/>
      <c r="R3" s="264"/>
      <c r="S3" s="265"/>
      <c r="T3" s="248" t="s">
        <v>272</v>
      </c>
      <c r="U3" s="249"/>
      <c r="V3" s="249"/>
      <c r="W3" s="250"/>
      <c r="X3" s="99"/>
      <c r="Y3" s="99"/>
      <c r="Z3" s="100" t="s">
        <v>273</v>
      </c>
      <c r="AA3" s="251" t="s">
        <v>274</v>
      </c>
      <c r="AB3" s="250"/>
    </row>
    <row r="4" spans="1:28" ht="17" thickTop="1">
      <c r="A4" s="255"/>
      <c r="B4" s="255"/>
      <c r="C4" s="258"/>
      <c r="D4" s="101" t="s">
        <v>275</v>
      </c>
      <c r="E4" s="102" t="s">
        <v>276</v>
      </c>
      <c r="F4" s="102" t="s">
        <v>277</v>
      </c>
      <c r="G4" s="102" t="s">
        <v>278</v>
      </c>
      <c r="H4" s="102" t="s">
        <v>279</v>
      </c>
      <c r="I4" s="102" t="s">
        <v>280</v>
      </c>
      <c r="J4" s="102" t="s">
        <v>281</v>
      </c>
      <c r="K4" s="103" t="s">
        <v>282</v>
      </c>
      <c r="L4" s="104" t="s">
        <v>275</v>
      </c>
      <c r="M4" s="102" t="s">
        <v>276</v>
      </c>
      <c r="N4" s="102" t="s">
        <v>277</v>
      </c>
      <c r="O4" s="102" t="s">
        <v>278</v>
      </c>
      <c r="P4" s="102" t="s">
        <v>279</v>
      </c>
      <c r="Q4" s="102" t="s">
        <v>280</v>
      </c>
      <c r="R4" s="102" t="s">
        <v>281</v>
      </c>
      <c r="S4" s="105" t="s">
        <v>282</v>
      </c>
      <c r="T4" s="106" t="s">
        <v>283</v>
      </c>
      <c r="U4" s="107" t="s">
        <v>284</v>
      </c>
      <c r="V4" s="252" t="s">
        <v>285</v>
      </c>
      <c r="W4" s="253"/>
      <c r="X4" s="100"/>
      <c r="Y4" s="100"/>
      <c r="Z4" s="100"/>
      <c r="AA4" s="108" t="s">
        <v>283</v>
      </c>
      <c r="AB4" s="109" t="s">
        <v>286</v>
      </c>
    </row>
    <row r="5" spans="1:28" ht="26">
      <c r="A5" s="256"/>
      <c r="B5" s="256"/>
      <c r="C5" s="259"/>
      <c r="D5" s="111"/>
      <c r="E5" s="112"/>
      <c r="F5" s="112"/>
      <c r="G5" s="112"/>
      <c r="H5" s="112"/>
      <c r="I5" s="112"/>
      <c r="J5" s="112"/>
      <c r="K5" s="113"/>
      <c r="L5" s="111"/>
      <c r="M5" s="112"/>
      <c r="N5" s="112"/>
      <c r="O5" s="112"/>
      <c r="P5" s="112"/>
      <c r="Q5" s="112"/>
      <c r="R5" s="112"/>
      <c r="S5" s="114"/>
      <c r="T5" s="106">
        <v>0.1</v>
      </c>
      <c r="U5" s="115" t="s">
        <v>287</v>
      </c>
      <c r="V5" s="107" t="s">
        <v>288</v>
      </c>
      <c r="W5" s="107" t="s">
        <v>289</v>
      </c>
      <c r="X5" s="116" t="s">
        <v>288</v>
      </c>
      <c r="Y5" s="116" t="s">
        <v>289</v>
      </c>
      <c r="Z5" s="117"/>
      <c r="AA5" s="118"/>
      <c r="AB5" s="109"/>
    </row>
    <row r="6" spans="1:28" ht="16">
      <c r="A6" s="110">
        <v>1</v>
      </c>
      <c r="B6" s="110">
        <v>2</v>
      </c>
      <c r="C6" s="110">
        <v>3</v>
      </c>
      <c r="D6" s="110">
        <v>4</v>
      </c>
      <c r="E6" s="110">
        <v>5</v>
      </c>
      <c r="F6" s="110">
        <v>6</v>
      </c>
      <c r="G6" s="110">
        <v>7</v>
      </c>
      <c r="H6" s="110">
        <v>8</v>
      </c>
      <c r="I6" s="110">
        <v>9</v>
      </c>
      <c r="J6" s="110">
        <v>10</v>
      </c>
      <c r="K6" s="110">
        <v>11</v>
      </c>
      <c r="L6" s="110">
        <v>12</v>
      </c>
      <c r="M6" s="110">
        <v>13</v>
      </c>
      <c r="N6" s="110">
        <v>14</v>
      </c>
      <c r="O6" s="110">
        <v>15</v>
      </c>
      <c r="P6" s="110">
        <v>16</v>
      </c>
      <c r="Q6" s="110">
        <v>17</v>
      </c>
      <c r="R6" s="110">
        <v>18</v>
      </c>
      <c r="S6" s="119">
        <v>19</v>
      </c>
      <c r="T6" s="110">
        <v>20</v>
      </c>
      <c r="U6" s="110">
        <v>21</v>
      </c>
      <c r="V6" s="110">
        <v>22</v>
      </c>
      <c r="W6" s="120">
        <v>23</v>
      </c>
      <c r="X6" s="121"/>
      <c r="Y6" s="121"/>
      <c r="Z6" s="122"/>
      <c r="AA6" s="118"/>
      <c r="AB6" s="109"/>
    </row>
    <row r="7" spans="1:28" ht="34">
      <c r="A7" s="123" t="s">
        <v>290</v>
      </c>
      <c r="B7" s="124" t="s">
        <v>291</v>
      </c>
      <c r="C7" s="125">
        <v>4</v>
      </c>
      <c r="D7" s="126" t="s">
        <v>292</v>
      </c>
      <c r="E7" s="127" t="s">
        <v>292</v>
      </c>
      <c r="F7" s="127" t="s">
        <v>292</v>
      </c>
      <c r="G7" s="127" t="s">
        <v>292</v>
      </c>
      <c r="H7" s="127" t="s">
        <v>292</v>
      </c>
      <c r="I7" s="127" t="s">
        <v>292</v>
      </c>
      <c r="J7" s="128" t="s">
        <v>292</v>
      </c>
      <c r="K7" s="128" t="s">
        <v>292</v>
      </c>
      <c r="L7" s="129" t="s">
        <v>292</v>
      </c>
      <c r="M7" s="130" t="s">
        <v>292</v>
      </c>
      <c r="N7" s="130" t="s">
        <v>292</v>
      </c>
      <c r="O7" s="130" t="s">
        <v>292</v>
      </c>
      <c r="P7" s="130" t="s">
        <v>292</v>
      </c>
      <c r="Q7" s="130" t="s">
        <v>292</v>
      </c>
      <c r="R7" s="123" t="s">
        <v>292</v>
      </c>
      <c r="S7" s="131" t="s">
        <v>292</v>
      </c>
      <c r="T7" s="132" t="s">
        <v>293</v>
      </c>
      <c r="U7" s="133" t="s">
        <v>294</v>
      </c>
      <c r="V7" s="133"/>
      <c r="W7" s="133" t="s">
        <v>295</v>
      </c>
      <c r="X7" s="133"/>
      <c r="Y7" s="133"/>
      <c r="Z7" s="133"/>
      <c r="AA7" s="134">
        <v>4</v>
      </c>
      <c r="AB7" s="134">
        <v>4</v>
      </c>
    </row>
    <row r="8" spans="1:28" ht="34">
      <c r="A8" s="123" t="s">
        <v>296</v>
      </c>
      <c r="B8" s="124" t="s">
        <v>297</v>
      </c>
      <c r="C8" s="125">
        <v>4</v>
      </c>
      <c r="D8" s="126" t="s">
        <v>292</v>
      </c>
      <c r="E8" s="127" t="s">
        <v>292</v>
      </c>
      <c r="F8" s="127" t="s">
        <v>292</v>
      </c>
      <c r="G8" s="127" t="s">
        <v>292</v>
      </c>
      <c r="H8" s="127" t="s">
        <v>292</v>
      </c>
      <c r="I8" s="127" t="s">
        <v>292</v>
      </c>
      <c r="J8" s="128" t="s">
        <v>292</v>
      </c>
      <c r="K8" s="128" t="s">
        <v>292</v>
      </c>
      <c r="L8" s="129" t="s">
        <v>292</v>
      </c>
      <c r="M8" s="130" t="s">
        <v>292</v>
      </c>
      <c r="N8" s="130" t="s">
        <v>292</v>
      </c>
      <c r="O8" s="130" t="s">
        <v>292</v>
      </c>
      <c r="P8" s="130" t="s">
        <v>292</v>
      </c>
      <c r="Q8" s="130" t="s">
        <v>292</v>
      </c>
      <c r="R8" s="123" t="s">
        <v>292</v>
      </c>
      <c r="S8" s="131" t="s">
        <v>292</v>
      </c>
      <c r="T8" s="132" t="s">
        <v>293</v>
      </c>
      <c r="U8" s="133" t="s">
        <v>294</v>
      </c>
      <c r="V8" s="133"/>
      <c r="W8" s="133" t="s">
        <v>295</v>
      </c>
      <c r="X8" s="133"/>
      <c r="Y8" s="133"/>
      <c r="Z8" s="133"/>
      <c r="AA8" s="134">
        <v>4</v>
      </c>
      <c r="AB8" s="134">
        <v>4</v>
      </c>
    </row>
    <row r="9" spans="1:28" ht="34">
      <c r="A9" s="123" t="s">
        <v>298</v>
      </c>
      <c r="B9" s="124" t="s">
        <v>299</v>
      </c>
      <c r="C9" s="125">
        <v>3</v>
      </c>
      <c r="D9" s="126" t="s">
        <v>292</v>
      </c>
      <c r="E9" s="127" t="s">
        <v>292</v>
      </c>
      <c r="F9" s="127" t="s">
        <v>292</v>
      </c>
      <c r="G9" s="127" t="s">
        <v>292</v>
      </c>
      <c r="H9" s="127" t="s">
        <v>292</v>
      </c>
      <c r="I9" s="127" t="s">
        <v>292</v>
      </c>
      <c r="J9" s="128" t="s">
        <v>292</v>
      </c>
      <c r="K9" s="128" t="s">
        <v>292</v>
      </c>
      <c r="L9" s="129" t="s">
        <v>292</v>
      </c>
      <c r="M9" s="130" t="s">
        <v>292</v>
      </c>
      <c r="N9" s="130" t="s">
        <v>292</v>
      </c>
      <c r="O9" s="130" t="s">
        <v>292</v>
      </c>
      <c r="P9" s="130" t="s">
        <v>292</v>
      </c>
      <c r="Q9" s="130" t="s">
        <v>292</v>
      </c>
      <c r="R9" s="123" t="s">
        <v>292</v>
      </c>
      <c r="S9" s="131" t="s">
        <v>292</v>
      </c>
      <c r="T9" s="132" t="s">
        <v>293</v>
      </c>
      <c r="U9" s="133" t="s">
        <v>294</v>
      </c>
      <c r="V9" s="133"/>
      <c r="W9" s="133" t="s">
        <v>295</v>
      </c>
      <c r="X9" s="133"/>
      <c r="Y9" s="133"/>
      <c r="Z9" s="133"/>
      <c r="AA9" s="134">
        <v>4</v>
      </c>
      <c r="AB9" s="134">
        <v>4</v>
      </c>
    </row>
    <row r="10" spans="1:28" ht="17">
      <c r="A10" s="123" t="s">
        <v>300</v>
      </c>
      <c r="B10" s="124" t="s">
        <v>301</v>
      </c>
      <c r="C10" s="125">
        <v>4</v>
      </c>
      <c r="D10" s="126"/>
      <c r="E10" s="127"/>
      <c r="F10" s="127"/>
      <c r="G10" s="127"/>
      <c r="H10" s="127"/>
      <c r="I10" s="127" t="s">
        <v>292</v>
      </c>
      <c r="J10" s="128"/>
      <c r="K10" s="128"/>
      <c r="L10" s="129"/>
      <c r="M10" s="130"/>
      <c r="N10" s="130"/>
      <c r="O10" s="130"/>
      <c r="P10" s="130"/>
      <c r="Q10" s="130" t="s">
        <v>292</v>
      </c>
      <c r="R10" s="123"/>
      <c r="S10" s="131"/>
      <c r="T10" s="132" t="s">
        <v>293</v>
      </c>
      <c r="U10" s="133" t="s">
        <v>294</v>
      </c>
      <c r="V10" s="133"/>
      <c r="W10" s="133" t="s">
        <v>302</v>
      </c>
      <c r="X10" s="133"/>
      <c r="Y10" s="133"/>
      <c r="Z10" s="133"/>
      <c r="AA10" s="134">
        <v>4</v>
      </c>
      <c r="AB10" s="134">
        <v>4</v>
      </c>
    </row>
    <row r="11" spans="1:28" ht="34">
      <c r="A11" s="135" t="s">
        <v>303</v>
      </c>
      <c r="B11" s="124" t="s">
        <v>304</v>
      </c>
      <c r="C11" s="125">
        <v>5</v>
      </c>
      <c r="D11" s="126" t="s">
        <v>292</v>
      </c>
      <c r="E11" s="127" t="s">
        <v>292</v>
      </c>
      <c r="F11" s="127" t="s">
        <v>292</v>
      </c>
      <c r="G11" s="127" t="s">
        <v>292</v>
      </c>
      <c r="H11" s="127" t="s">
        <v>292</v>
      </c>
      <c r="I11" s="127" t="s">
        <v>292</v>
      </c>
      <c r="J11" s="128" t="s">
        <v>292</v>
      </c>
      <c r="K11" s="128" t="s">
        <v>292</v>
      </c>
      <c r="L11" s="129"/>
      <c r="M11" s="130"/>
      <c r="N11" s="130"/>
      <c r="O11" s="130"/>
      <c r="P11" s="130"/>
      <c r="Q11" s="130"/>
      <c r="R11" s="123"/>
      <c r="S11" s="131"/>
      <c r="T11" s="132" t="s">
        <v>293</v>
      </c>
      <c r="U11" s="133" t="s">
        <v>294</v>
      </c>
      <c r="V11" s="133" t="s">
        <v>185</v>
      </c>
      <c r="W11" s="133" t="s">
        <v>305</v>
      </c>
      <c r="X11" s="133"/>
      <c r="Y11" s="133"/>
      <c r="Z11" s="133"/>
      <c r="AA11" s="134">
        <v>4</v>
      </c>
      <c r="AB11" s="134">
        <v>4</v>
      </c>
    </row>
    <row r="12" spans="1:28" ht="17">
      <c r="A12" s="135" t="s">
        <v>306</v>
      </c>
      <c r="B12" s="124" t="s">
        <v>307</v>
      </c>
      <c r="C12" s="125">
        <v>2</v>
      </c>
      <c r="D12" s="126" t="s">
        <v>292</v>
      </c>
      <c r="E12" s="127" t="s">
        <v>292</v>
      </c>
      <c r="F12" s="127" t="s">
        <v>292</v>
      </c>
      <c r="G12" s="127" t="s">
        <v>292</v>
      </c>
      <c r="H12" s="127" t="s">
        <v>292</v>
      </c>
      <c r="I12" s="127" t="s">
        <v>292</v>
      </c>
      <c r="J12" s="128" t="s">
        <v>292</v>
      </c>
      <c r="K12" s="128" t="s">
        <v>292</v>
      </c>
      <c r="L12" s="129"/>
      <c r="M12" s="130"/>
      <c r="N12" s="130"/>
      <c r="O12" s="130"/>
      <c r="P12" s="130"/>
      <c r="Q12" s="130"/>
      <c r="R12" s="123"/>
      <c r="S12" s="131"/>
      <c r="T12" s="132" t="s">
        <v>293</v>
      </c>
      <c r="U12" s="133" t="s">
        <v>294</v>
      </c>
      <c r="V12" s="133" t="s">
        <v>185</v>
      </c>
      <c r="W12" s="133" t="s">
        <v>305</v>
      </c>
      <c r="X12" s="133"/>
      <c r="Y12" s="133"/>
      <c r="Z12" s="133"/>
      <c r="AA12" s="134">
        <v>4</v>
      </c>
      <c r="AB12" s="134">
        <v>4</v>
      </c>
    </row>
    <row r="13" spans="1:28" ht="34">
      <c r="A13" s="135" t="s">
        <v>308</v>
      </c>
      <c r="B13" s="124" t="s">
        <v>309</v>
      </c>
      <c r="C13" s="125">
        <v>3</v>
      </c>
      <c r="D13" s="126" t="s">
        <v>292</v>
      </c>
      <c r="E13" s="127" t="s">
        <v>292</v>
      </c>
      <c r="F13" s="127" t="s">
        <v>292</v>
      </c>
      <c r="G13" s="127" t="s">
        <v>292</v>
      </c>
      <c r="H13" s="127" t="s">
        <v>292</v>
      </c>
      <c r="I13" s="127" t="s">
        <v>292</v>
      </c>
      <c r="J13" s="128" t="s">
        <v>292</v>
      </c>
      <c r="K13" s="128" t="s">
        <v>292</v>
      </c>
      <c r="L13" s="129"/>
      <c r="M13" s="130"/>
      <c r="N13" s="130"/>
      <c r="O13" s="130"/>
      <c r="P13" s="130"/>
      <c r="Q13" s="130"/>
      <c r="R13" s="123"/>
      <c r="S13" s="131"/>
      <c r="T13" s="132" t="s">
        <v>293</v>
      </c>
      <c r="U13" s="133" t="s">
        <v>294</v>
      </c>
      <c r="V13" s="133" t="s">
        <v>185</v>
      </c>
      <c r="W13" s="133" t="s">
        <v>305</v>
      </c>
      <c r="X13" s="133"/>
      <c r="Y13" s="133"/>
      <c r="Z13" s="133"/>
      <c r="AA13" s="134">
        <v>4</v>
      </c>
      <c r="AB13" s="134">
        <v>4</v>
      </c>
    </row>
    <row r="14" spans="1:28" ht="17">
      <c r="A14" s="123" t="s">
        <v>179</v>
      </c>
      <c r="B14" s="124" t="s">
        <v>157</v>
      </c>
      <c r="C14" s="125">
        <v>3</v>
      </c>
      <c r="D14" s="136"/>
      <c r="E14" s="123"/>
      <c r="F14" s="123"/>
      <c r="G14" s="123"/>
      <c r="H14" s="123"/>
      <c r="I14" s="123"/>
      <c r="J14" s="123"/>
      <c r="K14" s="123"/>
      <c r="L14" s="129" t="s">
        <v>292</v>
      </c>
      <c r="M14" s="130" t="s">
        <v>292</v>
      </c>
      <c r="N14" s="130" t="s">
        <v>292</v>
      </c>
      <c r="O14" s="130" t="s">
        <v>292</v>
      </c>
      <c r="P14" s="130" t="s">
        <v>292</v>
      </c>
      <c r="Q14" s="130" t="s">
        <v>292</v>
      </c>
      <c r="R14" s="123" t="s">
        <v>292</v>
      </c>
      <c r="S14" s="131" t="s">
        <v>292</v>
      </c>
      <c r="T14" s="132" t="s">
        <v>293</v>
      </c>
      <c r="U14" s="133" t="s">
        <v>294</v>
      </c>
      <c r="V14" s="133" t="s">
        <v>184</v>
      </c>
      <c r="W14" s="133" t="s">
        <v>305</v>
      </c>
      <c r="X14" s="133"/>
      <c r="Y14" s="133"/>
      <c r="Z14" s="133"/>
      <c r="AA14" s="134">
        <v>4</v>
      </c>
      <c r="AB14" s="134">
        <v>4</v>
      </c>
    </row>
    <row r="15" spans="1:28" ht="34">
      <c r="A15" s="123" t="s">
        <v>310</v>
      </c>
      <c r="B15" s="124" t="s">
        <v>311</v>
      </c>
      <c r="C15" s="125">
        <v>2</v>
      </c>
      <c r="D15" s="136"/>
      <c r="E15" s="123"/>
      <c r="F15" s="123"/>
      <c r="G15" s="123"/>
      <c r="H15" s="123"/>
      <c r="I15" s="123"/>
      <c r="J15" s="123"/>
      <c r="K15" s="123"/>
      <c r="L15" s="129" t="s">
        <v>292</v>
      </c>
      <c r="M15" s="130" t="s">
        <v>292</v>
      </c>
      <c r="N15" s="130" t="s">
        <v>292</v>
      </c>
      <c r="O15" s="130" t="s">
        <v>292</v>
      </c>
      <c r="P15" s="130" t="s">
        <v>292</v>
      </c>
      <c r="Q15" s="130" t="s">
        <v>292</v>
      </c>
      <c r="R15" s="123" t="s">
        <v>292</v>
      </c>
      <c r="S15" s="131" t="s">
        <v>292</v>
      </c>
      <c r="T15" s="132" t="s">
        <v>293</v>
      </c>
      <c r="U15" s="133" t="s">
        <v>294</v>
      </c>
      <c r="V15" s="133" t="s">
        <v>184</v>
      </c>
      <c r="W15" s="133" t="s">
        <v>305</v>
      </c>
      <c r="X15" s="133"/>
      <c r="Y15" s="133"/>
      <c r="Z15" s="133"/>
      <c r="AA15" s="134">
        <v>4</v>
      </c>
      <c r="AB15" s="134">
        <v>4</v>
      </c>
    </row>
    <row r="16" spans="1:28" ht="34">
      <c r="A16" s="123" t="s">
        <v>172</v>
      </c>
      <c r="B16" s="124" t="s">
        <v>152</v>
      </c>
      <c r="C16" s="125">
        <v>2</v>
      </c>
      <c r="D16" s="136"/>
      <c r="E16" s="123"/>
      <c r="F16" s="123"/>
      <c r="G16" s="123"/>
      <c r="H16" s="123"/>
      <c r="I16" s="123"/>
      <c r="J16" s="123"/>
      <c r="K16" s="123"/>
      <c r="L16" s="129" t="s">
        <v>292</v>
      </c>
      <c r="M16" s="130" t="s">
        <v>292</v>
      </c>
      <c r="N16" s="130" t="s">
        <v>292</v>
      </c>
      <c r="O16" s="130" t="s">
        <v>292</v>
      </c>
      <c r="P16" s="130" t="s">
        <v>292</v>
      </c>
      <c r="Q16" s="130" t="s">
        <v>292</v>
      </c>
      <c r="R16" s="123" t="s">
        <v>292</v>
      </c>
      <c r="S16" s="131" t="s">
        <v>292</v>
      </c>
      <c r="T16" s="132" t="s">
        <v>293</v>
      </c>
      <c r="U16" s="133" t="s">
        <v>294</v>
      </c>
      <c r="V16" s="133" t="s">
        <v>184</v>
      </c>
      <c r="W16" s="133" t="s">
        <v>305</v>
      </c>
      <c r="X16" s="133"/>
      <c r="Y16" s="133"/>
      <c r="Z16" s="133"/>
      <c r="AA16" s="134">
        <v>4</v>
      </c>
      <c r="AB16" s="134">
        <v>4</v>
      </c>
    </row>
    <row r="17" spans="1:28" ht="34">
      <c r="A17" s="123" t="s">
        <v>247</v>
      </c>
      <c r="B17" s="124" t="s">
        <v>312</v>
      </c>
      <c r="C17" s="125">
        <v>2</v>
      </c>
      <c r="D17" s="136"/>
      <c r="E17" s="123"/>
      <c r="F17" s="123"/>
      <c r="G17" s="123"/>
      <c r="H17" s="123"/>
      <c r="I17" s="123"/>
      <c r="J17" s="123"/>
      <c r="K17" s="123"/>
      <c r="L17" s="129" t="s">
        <v>292</v>
      </c>
      <c r="M17" s="130" t="s">
        <v>292</v>
      </c>
      <c r="N17" s="130" t="s">
        <v>292</v>
      </c>
      <c r="O17" s="130" t="s">
        <v>292</v>
      </c>
      <c r="P17" s="130" t="s">
        <v>292</v>
      </c>
      <c r="Q17" s="130" t="s">
        <v>292</v>
      </c>
      <c r="R17" s="123" t="s">
        <v>292</v>
      </c>
      <c r="S17" s="131" t="s">
        <v>292</v>
      </c>
      <c r="T17" s="132" t="s">
        <v>293</v>
      </c>
      <c r="U17" s="133" t="s">
        <v>294</v>
      </c>
      <c r="V17" s="133" t="s">
        <v>184</v>
      </c>
      <c r="W17" s="133" t="s">
        <v>305</v>
      </c>
      <c r="X17" s="133"/>
      <c r="Y17" s="133"/>
      <c r="Z17" s="133"/>
      <c r="AA17" s="134">
        <v>4</v>
      </c>
      <c r="AB17" s="134">
        <v>4</v>
      </c>
    </row>
    <row r="18" spans="1:28" ht="17">
      <c r="A18" s="123" t="s">
        <v>313</v>
      </c>
      <c r="B18" s="124" t="s">
        <v>314</v>
      </c>
      <c r="C18" s="125">
        <v>2</v>
      </c>
      <c r="D18" s="136"/>
      <c r="E18" s="123"/>
      <c r="F18" s="123"/>
      <c r="G18" s="123"/>
      <c r="H18" s="123"/>
      <c r="I18" s="123"/>
      <c r="J18" s="123"/>
      <c r="K18" s="123"/>
      <c r="L18" s="129" t="s">
        <v>292</v>
      </c>
      <c r="M18" s="130" t="s">
        <v>292</v>
      </c>
      <c r="N18" s="130" t="s">
        <v>292</v>
      </c>
      <c r="O18" s="130" t="s">
        <v>292</v>
      </c>
      <c r="P18" s="130" t="s">
        <v>292</v>
      </c>
      <c r="Q18" s="130" t="s">
        <v>292</v>
      </c>
      <c r="R18" s="123" t="s">
        <v>292</v>
      </c>
      <c r="S18" s="131" t="s">
        <v>292</v>
      </c>
      <c r="T18" s="132" t="s">
        <v>293</v>
      </c>
      <c r="U18" s="133" t="s">
        <v>294</v>
      </c>
      <c r="V18" s="133" t="s">
        <v>184</v>
      </c>
      <c r="W18" s="133" t="s">
        <v>305</v>
      </c>
      <c r="X18" s="133"/>
      <c r="Y18" s="133"/>
      <c r="Z18" s="133"/>
      <c r="AA18" s="134">
        <v>4</v>
      </c>
      <c r="AB18" s="134">
        <v>4</v>
      </c>
    </row>
    <row r="19" spans="1:28" ht="17">
      <c r="A19" s="123" t="s">
        <v>161</v>
      </c>
      <c r="B19" s="124" t="s">
        <v>144</v>
      </c>
      <c r="C19" s="125">
        <v>3</v>
      </c>
      <c r="D19" s="126" t="s">
        <v>292</v>
      </c>
      <c r="E19" s="127" t="s">
        <v>292</v>
      </c>
      <c r="F19" s="127" t="s">
        <v>292</v>
      </c>
      <c r="G19" s="127" t="s">
        <v>292</v>
      </c>
      <c r="H19" s="127" t="s">
        <v>292</v>
      </c>
      <c r="I19" s="127" t="s">
        <v>292</v>
      </c>
      <c r="J19" s="127" t="s">
        <v>292</v>
      </c>
      <c r="K19" s="127" t="s">
        <v>292</v>
      </c>
      <c r="L19" s="129" t="s">
        <v>292</v>
      </c>
      <c r="M19" s="137" t="s">
        <v>292</v>
      </c>
      <c r="N19" s="130" t="s">
        <v>292</v>
      </c>
      <c r="O19" s="130" t="s">
        <v>292</v>
      </c>
      <c r="P19" s="130" t="s">
        <v>292</v>
      </c>
      <c r="Q19" s="130" t="s">
        <v>292</v>
      </c>
      <c r="R19" s="123" t="s">
        <v>292</v>
      </c>
      <c r="S19" s="131" t="s">
        <v>292</v>
      </c>
      <c r="T19" s="132" t="s">
        <v>293</v>
      </c>
      <c r="U19" s="133" t="s">
        <v>294</v>
      </c>
      <c r="V19" s="133" t="s">
        <v>185</v>
      </c>
      <c r="W19" s="133" t="s">
        <v>315</v>
      </c>
      <c r="X19" s="133"/>
      <c r="Y19" s="133"/>
      <c r="Z19" s="133"/>
      <c r="AA19" s="134">
        <v>4</v>
      </c>
      <c r="AB19" s="134">
        <v>4</v>
      </c>
    </row>
    <row r="20" spans="1:28" ht="26">
      <c r="A20" s="123" t="s">
        <v>237</v>
      </c>
      <c r="B20" s="124" t="s">
        <v>316</v>
      </c>
      <c r="C20" s="125">
        <v>3</v>
      </c>
      <c r="D20" s="136"/>
      <c r="E20" s="130" t="s">
        <v>292</v>
      </c>
      <c r="F20" s="130" t="s">
        <v>292</v>
      </c>
      <c r="G20" s="130"/>
      <c r="H20" s="130"/>
      <c r="I20" s="130"/>
      <c r="J20" s="123"/>
      <c r="K20" s="123"/>
      <c r="L20" s="138"/>
      <c r="M20" s="139" t="s">
        <v>292</v>
      </c>
      <c r="N20" s="140" t="s">
        <v>292</v>
      </c>
      <c r="O20" s="130"/>
      <c r="P20" s="130"/>
      <c r="Q20" s="130"/>
      <c r="R20" s="123"/>
      <c r="S20" s="131"/>
      <c r="T20" s="132" t="s">
        <v>293</v>
      </c>
      <c r="U20" s="133" t="s">
        <v>317</v>
      </c>
      <c r="V20" s="133" t="s">
        <v>185</v>
      </c>
      <c r="W20" s="133" t="s">
        <v>315</v>
      </c>
      <c r="X20" s="133"/>
      <c r="Y20" s="133"/>
      <c r="Z20" s="133"/>
      <c r="AA20" s="134">
        <v>4</v>
      </c>
      <c r="AB20" s="134">
        <v>4</v>
      </c>
    </row>
    <row r="21" spans="1:28" ht="17">
      <c r="A21" s="123" t="s">
        <v>180</v>
      </c>
      <c r="B21" s="124" t="s">
        <v>158</v>
      </c>
      <c r="C21" s="125">
        <v>2</v>
      </c>
      <c r="D21" s="129" t="s">
        <v>292</v>
      </c>
      <c r="E21" s="130" t="s">
        <v>292</v>
      </c>
      <c r="F21" s="130" t="s">
        <v>292</v>
      </c>
      <c r="G21" s="130" t="s">
        <v>292</v>
      </c>
      <c r="H21" s="130"/>
      <c r="I21" s="130" t="s">
        <v>292</v>
      </c>
      <c r="J21" s="123" t="s">
        <v>292</v>
      </c>
      <c r="K21" s="123"/>
      <c r="L21" s="129" t="s">
        <v>292</v>
      </c>
      <c r="M21" s="141" t="s">
        <v>292</v>
      </c>
      <c r="N21" s="130" t="s">
        <v>292</v>
      </c>
      <c r="O21" s="130" t="s">
        <v>292</v>
      </c>
      <c r="P21" s="130"/>
      <c r="Q21" s="130" t="s">
        <v>292</v>
      </c>
      <c r="R21" s="123" t="s">
        <v>292</v>
      </c>
      <c r="S21" s="131"/>
      <c r="T21" s="132" t="s">
        <v>293</v>
      </c>
      <c r="U21" s="133" t="s">
        <v>294</v>
      </c>
      <c r="V21" s="133" t="s">
        <v>185</v>
      </c>
      <c r="W21" s="133" t="s">
        <v>315</v>
      </c>
      <c r="X21" s="133"/>
      <c r="Y21" s="133"/>
      <c r="Z21" s="133"/>
      <c r="AA21" s="134">
        <v>4</v>
      </c>
      <c r="AB21" s="134">
        <v>4</v>
      </c>
    </row>
    <row r="22" spans="1:28" ht="17">
      <c r="A22" s="130" t="s">
        <v>318</v>
      </c>
      <c r="B22" s="124" t="s">
        <v>319</v>
      </c>
      <c r="C22" s="125">
        <v>2</v>
      </c>
      <c r="D22" s="129"/>
      <c r="E22" s="130"/>
      <c r="F22" s="130" t="s">
        <v>292</v>
      </c>
      <c r="G22" s="130"/>
      <c r="H22" s="130" t="s">
        <v>292</v>
      </c>
      <c r="I22" s="130"/>
      <c r="J22" s="123" t="s">
        <v>292</v>
      </c>
      <c r="K22" s="123"/>
      <c r="L22" s="129"/>
      <c r="M22" s="130"/>
      <c r="N22" s="130"/>
      <c r="O22" s="130"/>
      <c r="P22" s="130"/>
      <c r="Q22" s="130"/>
      <c r="R22" s="123" t="s">
        <v>292</v>
      </c>
      <c r="S22" s="131"/>
      <c r="T22" s="132" t="s">
        <v>293</v>
      </c>
      <c r="U22" s="133" t="s">
        <v>294</v>
      </c>
      <c r="V22" s="133" t="s">
        <v>185</v>
      </c>
      <c r="W22" s="133" t="s">
        <v>315</v>
      </c>
      <c r="X22" s="133"/>
      <c r="Y22" s="133"/>
      <c r="Z22" s="133"/>
      <c r="AA22" s="134">
        <v>4</v>
      </c>
      <c r="AB22" s="134">
        <v>4</v>
      </c>
    </row>
    <row r="23" spans="1:28" ht="17">
      <c r="A23" s="135" t="s">
        <v>318</v>
      </c>
      <c r="B23" s="124" t="s">
        <v>320</v>
      </c>
      <c r="C23" s="125">
        <v>3</v>
      </c>
      <c r="D23" s="129"/>
      <c r="E23" s="130"/>
      <c r="F23" s="130"/>
      <c r="G23" s="130"/>
      <c r="H23" s="130"/>
      <c r="I23" s="130"/>
      <c r="J23" s="123"/>
      <c r="K23" s="123" t="s">
        <v>292</v>
      </c>
      <c r="L23" s="129"/>
      <c r="M23" s="130"/>
      <c r="N23" s="130"/>
      <c r="O23" s="130"/>
      <c r="P23" s="130"/>
      <c r="Q23" s="130"/>
      <c r="R23" s="123"/>
      <c r="S23" s="131"/>
      <c r="T23" s="132" t="s">
        <v>293</v>
      </c>
      <c r="U23" s="133" t="s">
        <v>294</v>
      </c>
      <c r="V23" s="133" t="s">
        <v>185</v>
      </c>
      <c r="W23" s="133" t="s">
        <v>315</v>
      </c>
      <c r="X23" s="133"/>
      <c r="Y23" s="133"/>
      <c r="Z23" s="133"/>
      <c r="AA23" s="134">
        <v>4</v>
      </c>
      <c r="AB23" s="134">
        <v>4</v>
      </c>
    </row>
    <row r="24" spans="1:28" ht="17">
      <c r="A24" s="139" t="s">
        <v>244</v>
      </c>
      <c r="B24" s="124" t="s">
        <v>320</v>
      </c>
      <c r="C24" s="125">
        <v>3</v>
      </c>
      <c r="D24" s="136"/>
      <c r="E24" s="123"/>
      <c r="F24" s="123"/>
      <c r="G24" s="123"/>
      <c r="H24" s="123"/>
      <c r="I24" s="123"/>
      <c r="J24" s="123"/>
      <c r="K24" s="123"/>
      <c r="L24" s="129"/>
      <c r="M24" s="130"/>
      <c r="N24" s="130"/>
      <c r="O24" s="130"/>
      <c r="P24" s="142" t="s">
        <v>292</v>
      </c>
      <c r="Q24" s="130"/>
      <c r="R24" s="123"/>
      <c r="S24" s="131" t="s">
        <v>292</v>
      </c>
      <c r="T24" s="132" t="s">
        <v>293</v>
      </c>
      <c r="U24" s="133" t="s">
        <v>294</v>
      </c>
      <c r="V24" s="133" t="s">
        <v>185</v>
      </c>
      <c r="W24" s="133" t="s">
        <v>315</v>
      </c>
      <c r="X24" s="133"/>
      <c r="Y24" s="133"/>
      <c r="Z24" s="133"/>
      <c r="AA24" s="134">
        <v>4</v>
      </c>
      <c r="AB24" s="134">
        <v>4</v>
      </c>
    </row>
    <row r="25" spans="1:28" ht="17">
      <c r="A25" s="123" t="s">
        <v>136</v>
      </c>
      <c r="B25" s="124" t="s">
        <v>135</v>
      </c>
      <c r="C25" s="125">
        <v>3</v>
      </c>
      <c r="D25" s="129" t="s">
        <v>292</v>
      </c>
      <c r="E25" s="130" t="s">
        <v>292</v>
      </c>
      <c r="F25" s="130" t="s">
        <v>292</v>
      </c>
      <c r="G25" s="130"/>
      <c r="H25" s="139" t="s">
        <v>292</v>
      </c>
      <c r="I25" s="130"/>
      <c r="J25" s="123" t="s">
        <v>292</v>
      </c>
      <c r="K25" s="123"/>
      <c r="L25" s="129" t="s">
        <v>292</v>
      </c>
      <c r="M25" s="130" t="s">
        <v>292</v>
      </c>
      <c r="N25" s="130" t="s">
        <v>292</v>
      </c>
      <c r="O25" s="130"/>
      <c r="P25" s="130"/>
      <c r="Q25" s="130"/>
      <c r="R25" s="123" t="s">
        <v>292</v>
      </c>
      <c r="S25" s="131"/>
      <c r="T25" s="132" t="s">
        <v>293</v>
      </c>
      <c r="U25" s="133" t="s">
        <v>294</v>
      </c>
      <c r="V25" s="133" t="s">
        <v>185</v>
      </c>
      <c r="W25" s="133" t="s">
        <v>315</v>
      </c>
      <c r="X25" s="133"/>
      <c r="Y25" s="133"/>
      <c r="Z25" s="133"/>
      <c r="AA25" s="134">
        <v>4</v>
      </c>
      <c r="AB25" s="134">
        <v>4</v>
      </c>
    </row>
    <row r="26" spans="1:28" ht="17">
      <c r="A26" s="123" t="s">
        <v>321</v>
      </c>
      <c r="B26" s="124" t="s">
        <v>322</v>
      </c>
      <c r="C26" s="125">
        <v>3</v>
      </c>
      <c r="D26" s="129" t="s">
        <v>292</v>
      </c>
      <c r="E26" s="130" t="s">
        <v>292</v>
      </c>
      <c r="F26" s="130" t="s">
        <v>292</v>
      </c>
      <c r="G26" s="130"/>
      <c r="H26" s="139" t="s">
        <v>292</v>
      </c>
      <c r="I26" s="130"/>
      <c r="J26" s="123" t="s">
        <v>292</v>
      </c>
      <c r="K26" s="123"/>
      <c r="L26" s="129" t="s">
        <v>292</v>
      </c>
      <c r="M26" s="130" t="s">
        <v>292</v>
      </c>
      <c r="N26" s="130" t="s">
        <v>292</v>
      </c>
      <c r="O26" s="130"/>
      <c r="P26" s="130"/>
      <c r="Q26" s="130"/>
      <c r="R26" s="123" t="s">
        <v>292</v>
      </c>
      <c r="S26" s="131"/>
      <c r="T26" s="132" t="s">
        <v>293</v>
      </c>
      <c r="U26" s="133" t="s">
        <v>294</v>
      </c>
      <c r="V26" s="133" t="s">
        <v>185</v>
      </c>
      <c r="W26" s="133" t="s">
        <v>315</v>
      </c>
      <c r="X26" s="133"/>
      <c r="Y26" s="133"/>
      <c r="Z26" s="133"/>
      <c r="AA26" s="134">
        <v>4</v>
      </c>
      <c r="AB26" s="134">
        <v>4</v>
      </c>
    </row>
    <row r="27" spans="1:28" ht="26">
      <c r="A27" s="123" t="s">
        <v>323</v>
      </c>
      <c r="B27" s="124" t="s">
        <v>324</v>
      </c>
      <c r="C27" s="125">
        <v>3</v>
      </c>
      <c r="D27" s="129" t="s">
        <v>292</v>
      </c>
      <c r="E27" s="130" t="s">
        <v>292</v>
      </c>
      <c r="F27" s="130" t="s">
        <v>292</v>
      </c>
      <c r="G27" s="130"/>
      <c r="H27" s="130"/>
      <c r="I27" s="130"/>
      <c r="J27" s="123"/>
      <c r="K27" s="123"/>
      <c r="L27" s="129" t="s">
        <v>292</v>
      </c>
      <c r="M27" s="130" t="s">
        <v>292</v>
      </c>
      <c r="N27" s="130" t="s">
        <v>292</v>
      </c>
      <c r="O27" s="130"/>
      <c r="P27" s="130"/>
      <c r="Q27" s="130"/>
      <c r="R27" s="123"/>
      <c r="S27" s="131"/>
      <c r="T27" s="132" t="s">
        <v>293</v>
      </c>
      <c r="U27" s="133" t="s">
        <v>317</v>
      </c>
      <c r="V27" s="133" t="s">
        <v>185</v>
      </c>
      <c r="W27" s="133" t="s">
        <v>315</v>
      </c>
      <c r="X27" s="133"/>
      <c r="Y27" s="133"/>
      <c r="Z27" s="133"/>
      <c r="AA27" s="134">
        <v>4</v>
      </c>
      <c r="AB27" s="134">
        <v>4</v>
      </c>
    </row>
    <row r="28" spans="1:28" ht="26">
      <c r="A28" s="123" t="s">
        <v>169</v>
      </c>
      <c r="B28" s="124" t="s">
        <v>149</v>
      </c>
      <c r="C28" s="125">
        <v>3</v>
      </c>
      <c r="D28" s="129" t="s">
        <v>292</v>
      </c>
      <c r="E28" s="130" t="s">
        <v>292</v>
      </c>
      <c r="F28" s="130" t="s">
        <v>292</v>
      </c>
      <c r="G28" s="130"/>
      <c r="H28" s="130"/>
      <c r="I28" s="130"/>
      <c r="J28" s="123"/>
      <c r="K28" s="123"/>
      <c r="L28" s="129" t="s">
        <v>292</v>
      </c>
      <c r="M28" s="130" t="s">
        <v>292</v>
      </c>
      <c r="N28" s="130" t="s">
        <v>292</v>
      </c>
      <c r="O28" s="130"/>
      <c r="P28" s="130"/>
      <c r="Q28" s="130"/>
      <c r="R28" s="123"/>
      <c r="S28" s="131"/>
      <c r="T28" s="143" t="s">
        <v>293</v>
      </c>
      <c r="U28" s="133" t="s">
        <v>317</v>
      </c>
      <c r="V28" s="133" t="s">
        <v>185</v>
      </c>
      <c r="W28" s="133" t="s">
        <v>315</v>
      </c>
      <c r="X28" s="133"/>
      <c r="Y28" s="133"/>
      <c r="Z28" s="133"/>
      <c r="AA28" s="134">
        <v>4</v>
      </c>
      <c r="AB28" s="134">
        <v>4</v>
      </c>
    </row>
    <row r="29" spans="1:28" ht="26">
      <c r="A29" s="130" t="s">
        <v>325</v>
      </c>
      <c r="B29" s="124" t="s">
        <v>326</v>
      </c>
      <c r="C29" s="125">
        <v>3</v>
      </c>
      <c r="D29" s="136"/>
      <c r="E29" s="123"/>
      <c r="F29" s="123"/>
      <c r="G29" s="123"/>
      <c r="H29" s="123"/>
      <c r="I29" s="123"/>
      <c r="J29" s="123"/>
      <c r="K29" s="123"/>
      <c r="L29" s="129" t="s">
        <v>292</v>
      </c>
      <c r="M29" s="130" t="s">
        <v>292</v>
      </c>
      <c r="N29" s="130"/>
      <c r="O29" s="130"/>
      <c r="P29" s="130"/>
      <c r="Q29" s="130"/>
      <c r="R29" s="123"/>
      <c r="S29" s="131"/>
      <c r="T29" s="132" t="s">
        <v>293</v>
      </c>
      <c r="U29" s="144" t="s">
        <v>317</v>
      </c>
      <c r="V29" s="133" t="s">
        <v>185</v>
      </c>
      <c r="W29" s="133" t="s">
        <v>315</v>
      </c>
      <c r="X29" s="133"/>
      <c r="Y29" s="133"/>
      <c r="Z29" s="133"/>
      <c r="AA29" s="134">
        <v>4</v>
      </c>
      <c r="AB29" s="134">
        <v>4</v>
      </c>
    </row>
    <row r="30" spans="1:28" ht="34">
      <c r="A30" s="135" t="s">
        <v>325</v>
      </c>
      <c r="B30" s="124" t="s">
        <v>327</v>
      </c>
      <c r="C30" s="125">
        <v>3</v>
      </c>
      <c r="D30" s="129" t="s">
        <v>292</v>
      </c>
      <c r="E30" s="130" t="s">
        <v>292</v>
      </c>
      <c r="F30" s="130"/>
      <c r="G30" s="130"/>
      <c r="H30" s="130"/>
      <c r="I30" s="130"/>
      <c r="J30" s="123" t="s">
        <v>328</v>
      </c>
      <c r="K30" s="123"/>
      <c r="L30" s="129"/>
      <c r="M30" s="130"/>
      <c r="N30" s="130"/>
      <c r="O30" s="130"/>
      <c r="P30" s="130"/>
      <c r="Q30" s="130"/>
      <c r="R30" s="123"/>
      <c r="S30" s="131"/>
      <c r="T30" s="132" t="s">
        <v>293</v>
      </c>
      <c r="U30" s="144" t="s">
        <v>317</v>
      </c>
      <c r="V30" s="133" t="s">
        <v>185</v>
      </c>
      <c r="W30" s="133" t="s">
        <v>315</v>
      </c>
      <c r="X30" s="133"/>
      <c r="Y30" s="133"/>
      <c r="Z30" s="133"/>
      <c r="AA30" s="134">
        <v>4</v>
      </c>
      <c r="AB30" s="134">
        <v>4</v>
      </c>
    </row>
    <row r="31" spans="1:28" ht="17">
      <c r="A31" s="130" t="s">
        <v>263</v>
      </c>
      <c r="B31" s="124" t="s">
        <v>329</v>
      </c>
      <c r="C31" s="125">
        <v>3</v>
      </c>
      <c r="D31" s="136"/>
      <c r="E31" s="123"/>
      <c r="F31" s="123"/>
      <c r="G31" s="123"/>
      <c r="H31" s="123"/>
      <c r="I31" s="123"/>
      <c r="J31" s="123"/>
      <c r="K31" s="123"/>
      <c r="L31" s="145" t="s">
        <v>292</v>
      </c>
      <c r="M31" s="130" t="s">
        <v>292</v>
      </c>
      <c r="N31" s="130"/>
      <c r="O31" s="130"/>
      <c r="P31" s="130"/>
      <c r="Q31" s="130"/>
      <c r="R31" s="123"/>
      <c r="S31" s="131"/>
      <c r="T31" s="132" t="s">
        <v>293</v>
      </c>
      <c r="U31" s="133" t="s">
        <v>294</v>
      </c>
      <c r="V31" s="133" t="s">
        <v>185</v>
      </c>
      <c r="W31" s="133" t="s">
        <v>315</v>
      </c>
      <c r="X31" s="133"/>
      <c r="Y31" s="133"/>
      <c r="Z31" s="133"/>
      <c r="AA31" s="134">
        <v>4</v>
      </c>
      <c r="AB31" s="134">
        <v>4</v>
      </c>
    </row>
    <row r="32" spans="1:28" ht="17">
      <c r="A32" s="135" t="s">
        <v>263</v>
      </c>
      <c r="B32" s="124" t="s">
        <v>329</v>
      </c>
      <c r="C32" s="125">
        <v>2</v>
      </c>
      <c r="D32" s="129" t="s">
        <v>292</v>
      </c>
      <c r="E32" s="130" t="s">
        <v>292</v>
      </c>
      <c r="F32" s="123"/>
      <c r="G32" s="123"/>
      <c r="H32" s="123"/>
      <c r="I32" s="123"/>
      <c r="J32" s="123"/>
      <c r="K32" s="123"/>
      <c r="L32" s="129"/>
      <c r="M32" s="130"/>
      <c r="N32" s="130"/>
      <c r="O32" s="130"/>
      <c r="P32" s="130"/>
      <c r="Q32" s="130"/>
      <c r="R32" s="123"/>
      <c r="S32" s="131"/>
      <c r="T32" s="132" t="s">
        <v>293</v>
      </c>
      <c r="U32" s="133" t="s">
        <v>294</v>
      </c>
      <c r="V32" s="133" t="s">
        <v>185</v>
      </c>
      <c r="W32" s="133" t="s">
        <v>315</v>
      </c>
      <c r="X32" s="133"/>
      <c r="Y32" s="133"/>
      <c r="Z32" s="133"/>
      <c r="AA32" s="134">
        <v>4</v>
      </c>
      <c r="AB32" s="134">
        <v>4</v>
      </c>
    </row>
    <row r="33" spans="1:28" ht="26">
      <c r="A33" s="130" t="s">
        <v>330</v>
      </c>
      <c r="B33" s="124" t="s">
        <v>331</v>
      </c>
      <c r="C33" s="123">
        <v>2</v>
      </c>
      <c r="D33" s="129"/>
      <c r="E33" s="123" t="s">
        <v>292</v>
      </c>
      <c r="F33" s="130"/>
      <c r="G33" s="130"/>
      <c r="H33" s="130"/>
      <c r="I33" s="130"/>
      <c r="J33" s="123"/>
      <c r="K33" s="123"/>
      <c r="L33" s="129"/>
      <c r="M33" s="130" t="s">
        <v>292</v>
      </c>
      <c r="N33" s="130"/>
      <c r="O33" s="130"/>
      <c r="P33" s="130"/>
      <c r="Q33" s="130"/>
      <c r="R33" s="123"/>
      <c r="S33" s="131"/>
      <c r="T33" s="132" t="s">
        <v>293</v>
      </c>
      <c r="U33" s="133" t="s">
        <v>317</v>
      </c>
      <c r="V33" s="133" t="s">
        <v>185</v>
      </c>
      <c r="W33" s="133" t="s">
        <v>315</v>
      </c>
      <c r="X33" s="133"/>
      <c r="Y33" s="133"/>
      <c r="Z33" s="133"/>
      <c r="AA33" s="134">
        <v>4</v>
      </c>
      <c r="AB33" s="134">
        <v>4</v>
      </c>
    </row>
    <row r="34" spans="1:28" ht="26">
      <c r="A34" s="135" t="s">
        <v>330</v>
      </c>
      <c r="B34" s="124" t="s">
        <v>331</v>
      </c>
      <c r="C34" s="125">
        <v>3</v>
      </c>
      <c r="D34" s="129"/>
      <c r="E34" s="130"/>
      <c r="F34" s="139" t="s">
        <v>292</v>
      </c>
      <c r="G34" s="130"/>
      <c r="H34" s="130"/>
      <c r="I34" s="130"/>
      <c r="J34" s="123"/>
      <c r="K34" s="123"/>
      <c r="L34" s="129"/>
      <c r="M34" s="130"/>
      <c r="N34" s="130"/>
      <c r="O34" s="130"/>
      <c r="P34" s="130"/>
      <c r="Q34" s="130"/>
      <c r="R34" s="123"/>
      <c r="S34" s="131"/>
      <c r="T34" s="132" t="s">
        <v>293</v>
      </c>
      <c r="U34" s="133" t="s">
        <v>317</v>
      </c>
      <c r="V34" s="133" t="s">
        <v>185</v>
      </c>
      <c r="W34" s="133" t="s">
        <v>315</v>
      </c>
      <c r="X34" s="133"/>
      <c r="Y34" s="133"/>
      <c r="Z34" s="133"/>
      <c r="AA34" s="134">
        <v>4</v>
      </c>
      <c r="AB34" s="134">
        <v>4</v>
      </c>
    </row>
    <row r="35" spans="1:28" ht="26">
      <c r="A35" s="139" t="s">
        <v>332</v>
      </c>
      <c r="B35" s="124" t="s">
        <v>331</v>
      </c>
      <c r="C35" s="125">
        <v>3</v>
      </c>
      <c r="D35" s="146"/>
      <c r="E35" s="125"/>
      <c r="F35" s="125"/>
      <c r="G35" s="125"/>
      <c r="H35" s="125"/>
      <c r="I35" s="125"/>
      <c r="J35" s="125"/>
      <c r="K35" s="125"/>
      <c r="L35" s="129"/>
      <c r="M35" s="130"/>
      <c r="N35" s="142" t="s">
        <v>292</v>
      </c>
      <c r="O35" s="130"/>
      <c r="P35" s="130"/>
      <c r="Q35" s="130"/>
      <c r="R35" s="123"/>
      <c r="S35" s="131"/>
      <c r="T35" s="132" t="s">
        <v>293</v>
      </c>
      <c r="U35" s="133" t="s">
        <v>317</v>
      </c>
      <c r="V35" s="133" t="s">
        <v>185</v>
      </c>
      <c r="W35" s="133" t="s">
        <v>315</v>
      </c>
      <c r="X35" s="133"/>
      <c r="Y35" s="133"/>
      <c r="Z35" s="133"/>
      <c r="AA35" s="134">
        <v>4</v>
      </c>
      <c r="AB35" s="134">
        <v>4</v>
      </c>
    </row>
    <row r="36" spans="1:28" ht="26">
      <c r="A36" s="130" t="s">
        <v>333</v>
      </c>
      <c r="B36" s="124" t="s">
        <v>334</v>
      </c>
      <c r="C36" s="123">
        <v>3</v>
      </c>
      <c r="D36" s="136" t="s">
        <v>292</v>
      </c>
      <c r="E36" s="123"/>
      <c r="F36" s="130" t="s">
        <v>292</v>
      </c>
      <c r="G36" s="123"/>
      <c r="H36" s="123"/>
      <c r="I36" s="123"/>
      <c r="J36" s="123"/>
      <c r="K36" s="123"/>
      <c r="L36" s="129" t="s">
        <v>292</v>
      </c>
      <c r="M36" s="137"/>
      <c r="N36" s="130" t="s">
        <v>292</v>
      </c>
      <c r="O36" s="130"/>
      <c r="P36" s="130"/>
      <c r="Q36" s="130"/>
      <c r="R36" s="123"/>
      <c r="S36" s="131"/>
      <c r="T36" s="143" t="s">
        <v>293</v>
      </c>
      <c r="U36" s="133" t="s">
        <v>317</v>
      </c>
      <c r="V36" s="133" t="s">
        <v>185</v>
      </c>
      <c r="W36" s="133" t="s">
        <v>315</v>
      </c>
      <c r="X36" s="133"/>
      <c r="Y36" s="133"/>
      <c r="Z36" s="133"/>
      <c r="AA36" s="134">
        <v>4</v>
      </c>
      <c r="AB36" s="134">
        <v>4</v>
      </c>
    </row>
    <row r="37" spans="1:28" ht="26">
      <c r="A37" s="130" t="s">
        <v>335</v>
      </c>
      <c r="B37" s="124" t="s">
        <v>336</v>
      </c>
      <c r="C37" s="125">
        <v>3</v>
      </c>
      <c r="D37" s="136"/>
      <c r="E37" s="123"/>
      <c r="F37" s="123" t="s">
        <v>292</v>
      </c>
      <c r="G37" s="123"/>
      <c r="H37" s="123"/>
      <c r="I37" s="123"/>
      <c r="J37" s="123"/>
      <c r="K37" s="123"/>
      <c r="L37" s="147" t="s">
        <v>292</v>
      </c>
      <c r="M37" s="139" t="s">
        <v>292</v>
      </c>
      <c r="N37" s="140" t="s">
        <v>292</v>
      </c>
      <c r="O37" s="130"/>
      <c r="P37" s="130"/>
      <c r="Q37" s="130"/>
      <c r="R37" s="123"/>
      <c r="S37" s="131"/>
      <c r="T37" s="132" t="s">
        <v>293</v>
      </c>
      <c r="U37" s="133" t="s">
        <v>317</v>
      </c>
      <c r="V37" s="133" t="s">
        <v>185</v>
      </c>
      <c r="W37" s="133" t="s">
        <v>315</v>
      </c>
      <c r="X37" s="133"/>
      <c r="Y37" s="133"/>
      <c r="Z37" s="133"/>
      <c r="AA37" s="134">
        <v>4</v>
      </c>
      <c r="AB37" s="134">
        <v>4</v>
      </c>
    </row>
    <row r="38" spans="1:28" ht="26">
      <c r="A38" s="135" t="s">
        <v>335</v>
      </c>
      <c r="B38" s="124" t="s">
        <v>336</v>
      </c>
      <c r="C38" s="125">
        <v>2</v>
      </c>
      <c r="D38" s="129" t="s">
        <v>292</v>
      </c>
      <c r="E38" s="130" t="s">
        <v>292</v>
      </c>
      <c r="F38" s="130"/>
      <c r="G38" s="130"/>
      <c r="H38" s="130"/>
      <c r="I38" s="130"/>
      <c r="J38" s="123"/>
      <c r="K38" s="123"/>
      <c r="L38" s="129"/>
      <c r="M38" s="141"/>
      <c r="N38" s="130"/>
      <c r="O38" s="130"/>
      <c r="P38" s="130"/>
      <c r="Q38" s="130"/>
      <c r="R38" s="123"/>
      <c r="S38" s="131"/>
      <c r="T38" s="132" t="s">
        <v>293</v>
      </c>
      <c r="U38" s="133" t="s">
        <v>317</v>
      </c>
      <c r="V38" s="133" t="s">
        <v>185</v>
      </c>
      <c r="W38" s="133" t="s">
        <v>315</v>
      </c>
      <c r="X38" s="133"/>
      <c r="Y38" s="133"/>
      <c r="Z38" s="133"/>
      <c r="AA38" s="134">
        <v>4</v>
      </c>
      <c r="AB38" s="134">
        <v>4</v>
      </c>
    </row>
    <row r="39" spans="1:28" ht="26">
      <c r="A39" s="123" t="s">
        <v>251</v>
      </c>
      <c r="B39" s="124" t="s">
        <v>337</v>
      </c>
      <c r="C39" s="125">
        <v>3</v>
      </c>
      <c r="D39" s="129" t="s">
        <v>292</v>
      </c>
      <c r="E39" s="130"/>
      <c r="F39" s="130" t="s">
        <v>292</v>
      </c>
      <c r="G39" s="130"/>
      <c r="H39" s="130"/>
      <c r="I39" s="130"/>
      <c r="J39" s="123"/>
      <c r="K39" s="123"/>
      <c r="L39" s="129" t="s">
        <v>292</v>
      </c>
      <c r="M39" s="130" t="s">
        <v>292</v>
      </c>
      <c r="N39" s="130" t="s">
        <v>292</v>
      </c>
      <c r="O39" s="130"/>
      <c r="P39" s="130"/>
      <c r="Q39" s="130"/>
      <c r="R39" s="123"/>
      <c r="S39" s="131"/>
      <c r="T39" s="132" t="s">
        <v>293</v>
      </c>
      <c r="U39" s="144" t="s">
        <v>317</v>
      </c>
      <c r="V39" s="133" t="s">
        <v>185</v>
      </c>
      <c r="W39" s="133" t="s">
        <v>315</v>
      </c>
      <c r="X39" s="133"/>
      <c r="Y39" s="133"/>
      <c r="Z39" s="133"/>
      <c r="AA39" s="134">
        <v>4</v>
      </c>
      <c r="AB39" s="134">
        <v>4</v>
      </c>
    </row>
    <row r="40" spans="1:28" ht="26">
      <c r="A40" s="135" t="s">
        <v>251</v>
      </c>
      <c r="B40" s="124" t="s">
        <v>337</v>
      </c>
      <c r="C40" s="125">
        <v>2</v>
      </c>
      <c r="D40" s="136"/>
      <c r="E40" s="123" t="s">
        <v>292</v>
      </c>
      <c r="F40" s="123"/>
      <c r="G40" s="123"/>
      <c r="H40" s="123"/>
      <c r="I40" s="123"/>
      <c r="J40" s="123"/>
      <c r="K40" s="123"/>
      <c r="L40" s="129"/>
      <c r="M40" s="130"/>
      <c r="N40" s="130"/>
      <c r="O40" s="130"/>
      <c r="P40" s="130"/>
      <c r="Q40" s="130"/>
      <c r="R40" s="123"/>
      <c r="S40" s="131"/>
      <c r="T40" s="132" t="s">
        <v>293</v>
      </c>
      <c r="U40" s="144" t="s">
        <v>317</v>
      </c>
      <c r="V40" s="133" t="s">
        <v>185</v>
      </c>
      <c r="W40" s="133" t="s">
        <v>315</v>
      </c>
      <c r="X40" s="133"/>
      <c r="Y40" s="133"/>
      <c r="Z40" s="133"/>
      <c r="AA40" s="134">
        <v>4</v>
      </c>
      <c r="AB40" s="134">
        <v>4</v>
      </c>
    </row>
    <row r="41" spans="1:28" ht="26">
      <c r="A41" s="123" t="s">
        <v>250</v>
      </c>
      <c r="B41" s="124" t="s">
        <v>338</v>
      </c>
      <c r="C41" s="125">
        <v>3</v>
      </c>
      <c r="D41" s="136"/>
      <c r="E41" s="123"/>
      <c r="F41" s="123" t="s">
        <v>292</v>
      </c>
      <c r="G41" s="123"/>
      <c r="H41" s="123"/>
      <c r="I41" s="123"/>
      <c r="J41" s="123"/>
      <c r="K41" s="123"/>
      <c r="L41" s="129" t="s">
        <v>292</v>
      </c>
      <c r="M41" s="130" t="s">
        <v>292</v>
      </c>
      <c r="N41" s="130" t="s">
        <v>292</v>
      </c>
      <c r="O41" s="130"/>
      <c r="P41" s="130"/>
      <c r="Q41" s="130"/>
      <c r="R41" s="123"/>
      <c r="S41" s="131"/>
      <c r="T41" s="143" t="s">
        <v>293</v>
      </c>
      <c r="U41" s="133" t="s">
        <v>317</v>
      </c>
      <c r="V41" s="133" t="s">
        <v>185</v>
      </c>
      <c r="W41" s="133" t="s">
        <v>315</v>
      </c>
      <c r="X41" s="133"/>
      <c r="Y41" s="133"/>
      <c r="Z41" s="133"/>
      <c r="AA41" s="134">
        <v>4</v>
      </c>
      <c r="AB41" s="134">
        <v>4</v>
      </c>
    </row>
    <row r="42" spans="1:28" ht="26">
      <c r="A42" s="135" t="s">
        <v>250</v>
      </c>
      <c r="B42" s="124" t="s">
        <v>338</v>
      </c>
      <c r="C42" s="125">
        <v>2</v>
      </c>
      <c r="D42" s="129" t="s">
        <v>292</v>
      </c>
      <c r="E42" s="130" t="s">
        <v>292</v>
      </c>
      <c r="F42" s="130"/>
      <c r="G42" s="130"/>
      <c r="H42" s="130"/>
      <c r="I42" s="130"/>
      <c r="J42" s="123"/>
      <c r="K42" s="123"/>
      <c r="L42" s="129"/>
      <c r="M42" s="130"/>
      <c r="N42" s="130"/>
      <c r="O42" s="130"/>
      <c r="P42" s="130"/>
      <c r="Q42" s="130"/>
      <c r="R42" s="123"/>
      <c r="S42" s="131"/>
      <c r="T42" s="143" t="s">
        <v>293</v>
      </c>
      <c r="U42" s="133" t="s">
        <v>317</v>
      </c>
      <c r="V42" s="133" t="s">
        <v>185</v>
      </c>
      <c r="W42" s="133" t="s">
        <v>315</v>
      </c>
      <c r="X42" s="133"/>
      <c r="Y42" s="133"/>
      <c r="Z42" s="133"/>
      <c r="AA42" s="134">
        <v>4</v>
      </c>
      <c r="AB42" s="134">
        <v>4</v>
      </c>
    </row>
    <row r="43" spans="1:28" ht="17">
      <c r="A43" s="123" t="s">
        <v>339</v>
      </c>
      <c r="B43" s="124" t="s">
        <v>340</v>
      </c>
      <c r="C43" s="125">
        <v>3</v>
      </c>
      <c r="D43" s="129"/>
      <c r="E43" s="148"/>
      <c r="F43" s="130"/>
      <c r="G43" s="130"/>
      <c r="H43" s="130"/>
      <c r="I43" s="130"/>
      <c r="J43" s="123"/>
      <c r="K43" s="123"/>
      <c r="L43" s="129"/>
      <c r="M43" s="130" t="s">
        <v>292</v>
      </c>
      <c r="N43" s="130"/>
      <c r="O43" s="130"/>
      <c r="P43" s="130"/>
      <c r="Q43" s="130"/>
      <c r="R43" s="123"/>
      <c r="S43" s="131"/>
      <c r="T43" s="132" t="s">
        <v>293</v>
      </c>
      <c r="U43" s="133" t="s">
        <v>294</v>
      </c>
      <c r="V43" s="133" t="s">
        <v>185</v>
      </c>
      <c r="W43" s="133" t="s">
        <v>315</v>
      </c>
      <c r="X43" s="133"/>
      <c r="Y43" s="133"/>
      <c r="Z43" s="133"/>
      <c r="AA43" s="134">
        <v>4</v>
      </c>
      <c r="AB43" s="134">
        <v>4</v>
      </c>
    </row>
    <row r="44" spans="1:28" ht="17">
      <c r="A44" s="135" t="s">
        <v>339</v>
      </c>
      <c r="B44" s="124" t="s">
        <v>340</v>
      </c>
      <c r="C44" s="125">
        <v>2</v>
      </c>
      <c r="D44" s="129"/>
      <c r="E44" s="130" t="s">
        <v>292</v>
      </c>
      <c r="F44" s="130"/>
      <c r="G44" s="130"/>
      <c r="H44" s="130"/>
      <c r="I44" s="130"/>
      <c r="J44" s="123"/>
      <c r="K44" s="123"/>
      <c r="L44" s="129"/>
      <c r="M44" s="130"/>
      <c r="N44" s="130"/>
      <c r="O44" s="130"/>
      <c r="P44" s="130"/>
      <c r="Q44" s="130"/>
      <c r="R44" s="123"/>
      <c r="S44" s="131"/>
      <c r="T44" s="132" t="s">
        <v>293</v>
      </c>
      <c r="U44" s="133" t="s">
        <v>294</v>
      </c>
      <c r="V44" s="133" t="s">
        <v>185</v>
      </c>
      <c r="W44" s="133" t="s">
        <v>315</v>
      </c>
      <c r="X44" s="133"/>
      <c r="Y44" s="133"/>
      <c r="Z44" s="133"/>
      <c r="AA44" s="134">
        <v>4</v>
      </c>
      <c r="AB44" s="134">
        <v>4</v>
      </c>
    </row>
    <row r="45" spans="1:28" ht="34">
      <c r="A45" s="123" t="s">
        <v>233</v>
      </c>
      <c r="B45" s="124" t="s">
        <v>341</v>
      </c>
      <c r="C45" s="125">
        <v>3</v>
      </c>
      <c r="D45" s="129"/>
      <c r="E45" s="130"/>
      <c r="F45" s="130" t="s">
        <v>292</v>
      </c>
      <c r="G45" s="130"/>
      <c r="H45" s="130"/>
      <c r="I45" s="130"/>
      <c r="J45" s="123"/>
      <c r="K45" s="123"/>
      <c r="L45" s="129"/>
      <c r="M45" s="130"/>
      <c r="N45" s="130" t="s">
        <v>292</v>
      </c>
      <c r="O45" s="130"/>
      <c r="P45" s="130"/>
      <c r="Q45" s="130"/>
      <c r="R45" s="123"/>
      <c r="S45" s="131"/>
      <c r="T45" s="132" t="s">
        <v>293</v>
      </c>
      <c r="U45" s="133" t="s">
        <v>294</v>
      </c>
      <c r="V45" s="133" t="s">
        <v>185</v>
      </c>
      <c r="W45" s="133" t="s">
        <v>315</v>
      </c>
      <c r="X45" s="133"/>
      <c r="Y45" s="133"/>
      <c r="Z45" s="133"/>
      <c r="AA45" s="134">
        <v>4</v>
      </c>
      <c r="AB45" s="134">
        <v>4</v>
      </c>
    </row>
    <row r="46" spans="1:28" ht="26">
      <c r="A46" s="123" t="s">
        <v>182</v>
      </c>
      <c r="B46" s="124" t="s">
        <v>159</v>
      </c>
      <c r="C46" s="125">
        <v>3</v>
      </c>
      <c r="D46" s="129" t="s">
        <v>292</v>
      </c>
      <c r="E46" s="130" t="s">
        <v>292</v>
      </c>
      <c r="F46" s="130" t="s">
        <v>292</v>
      </c>
      <c r="G46" s="130"/>
      <c r="H46" s="130"/>
      <c r="I46" s="130"/>
      <c r="J46" s="123"/>
      <c r="K46" s="123"/>
      <c r="L46" s="129" t="s">
        <v>292</v>
      </c>
      <c r="M46" s="130"/>
      <c r="N46" s="130" t="s">
        <v>292</v>
      </c>
      <c r="O46" s="130"/>
      <c r="P46" s="130"/>
      <c r="Q46" s="130"/>
      <c r="R46" s="123"/>
      <c r="S46" s="131"/>
      <c r="T46" s="132" t="s">
        <v>293</v>
      </c>
      <c r="U46" s="133" t="s">
        <v>317</v>
      </c>
      <c r="V46" s="133" t="s">
        <v>185</v>
      </c>
      <c r="W46" s="133" t="s">
        <v>315</v>
      </c>
      <c r="X46" s="133"/>
      <c r="Y46" s="133"/>
      <c r="Z46" s="133"/>
      <c r="AA46" s="134">
        <v>4</v>
      </c>
      <c r="AB46" s="134">
        <v>4</v>
      </c>
    </row>
    <row r="47" spans="1:28" ht="26">
      <c r="A47" s="135" t="s">
        <v>182</v>
      </c>
      <c r="B47" s="124" t="s">
        <v>159</v>
      </c>
      <c r="C47" s="125">
        <v>2</v>
      </c>
      <c r="D47" s="129"/>
      <c r="E47" s="130"/>
      <c r="F47" s="130"/>
      <c r="G47" s="130"/>
      <c r="H47" s="130" t="s">
        <v>292</v>
      </c>
      <c r="I47" s="130"/>
      <c r="J47" s="123"/>
      <c r="K47" s="123"/>
      <c r="L47" s="129"/>
      <c r="M47" s="130"/>
      <c r="N47" s="130"/>
      <c r="O47" s="130"/>
      <c r="P47" s="130"/>
      <c r="Q47" s="130"/>
      <c r="R47" s="123"/>
      <c r="S47" s="131"/>
      <c r="T47" s="132" t="s">
        <v>293</v>
      </c>
      <c r="U47" s="133" t="s">
        <v>317</v>
      </c>
      <c r="V47" s="133" t="s">
        <v>185</v>
      </c>
      <c r="W47" s="133" t="s">
        <v>315</v>
      </c>
      <c r="X47" s="133"/>
      <c r="Y47" s="133"/>
      <c r="Z47" s="133"/>
      <c r="AA47" s="134">
        <v>4</v>
      </c>
      <c r="AB47" s="134">
        <v>4</v>
      </c>
    </row>
    <row r="48" spans="1:28" ht="34">
      <c r="A48" s="123" t="s">
        <v>342</v>
      </c>
      <c r="B48" s="124" t="s">
        <v>343</v>
      </c>
      <c r="C48" s="125">
        <v>2</v>
      </c>
      <c r="D48" s="129" t="s">
        <v>292</v>
      </c>
      <c r="E48" s="130" t="s">
        <v>292</v>
      </c>
      <c r="F48" s="130"/>
      <c r="G48" s="130"/>
      <c r="H48" s="130"/>
      <c r="I48" s="130"/>
      <c r="J48" s="123"/>
      <c r="K48" s="123"/>
      <c r="L48" s="129" t="s">
        <v>292</v>
      </c>
      <c r="M48" s="130" t="s">
        <v>292</v>
      </c>
      <c r="N48" s="130"/>
      <c r="O48" s="130"/>
      <c r="P48" s="130"/>
      <c r="Q48" s="130"/>
      <c r="R48" s="123"/>
      <c r="S48" s="131"/>
      <c r="T48" s="132" t="s">
        <v>293</v>
      </c>
      <c r="U48" s="133" t="s">
        <v>317</v>
      </c>
      <c r="V48" s="133" t="s">
        <v>185</v>
      </c>
      <c r="W48" s="133" t="s">
        <v>315</v>
      </c>
      <c r="X48" s="133"/>
      <c r="Y48" s="133"/>
      <c r="Z48" s="133"/>
      <c r="AA48" s="134">
        <v>4</v>
      </c>
      <c r="AB48" s="134">
        <v>4</v>
      </c>
    </row>
    <row r="49" spans="1:28" ht="34">
      <c r="A49" s="135" t="s">
        <v>342</v>
      </c>
      <c r="B49" s="124" t="s">
        <v>343</v>
      </c>
      <c r="C49" s="125">
        <v>3</v>
      </c>
      <c r="D49" s="129"/>
      <c r="E49" s="130"/>
      <c r="F49" s="130" t="s">
        <v>292</v>
      </c>
      <c r="G49" s="130"/>
      <c r="H49" s="130"/>
      <c r="I49" s="130"/>
      <c r="J49" s="123"/>
      <c r="K49" s="123"/>
      <c r="L49" s="129"/>
      <c r="M49" s="130"/>
      <c r="N49" s="130"/>
      <c r="O49" s="130"/>
      <c r="P49" s="130"/>
      <c r="Q49" s="130"/>
      <c r="R49" s="123"/>
      <c r="S49" s="131"/>
      <c r="T49" s="132" t="s">
        <v>293</v>
      </c>
      <c r="U49" s="133" t="s">
        <v>317</v>
      </c>
      <c r="V49" s="133" t="s">
        <v>185</v>
      </c>
      <c r="W49" s="133" t="s">
        <v>315</v>
      </c>
      <c r="X49" s="133"/>
      <c r="Y49" s="133"/>
      <c r="Z49" s="133"/>
      <c r="AA49" s="134">
        <v>4</v>
      </c>
      <c r="AB49" s="134">
        <v>4</v>
      </c>
    </row>
    <row r="50" spans="1:28" ht="34">
      <c r="A50" s="139" t="s">
        <v>344</v>
      </c>
      <c r="B50" s="124" t="s">
        <v>343</v>
      </c>
      <c r="C50" s="125">
        <v>3</v>
      </c>
      <c r="D50" s="136"/>
      <c r="E50" s="123"/>
      <c r="F50" s="123"/>
      <c r="G50" s="123"/>
      <c r="H50" s="123"/>
      <c r="I50" s="123"/>
      <c r="J50" s="123"/>
      <c r="K50" s="123"/>
      <c r="L50" s="129"/>
      <c r="M50" s="130"/>
      <c r="N50" s="130" t="s">
        <v>292</v>
      </c>
      <c r="O50" s="130"/>
      <c r="P50" s="130"/>
      <c r="Q50" s="130"/>
      <c r="R50" s="123"/>
      <c r="S50" s="131"/>
      <c r="T50" s="132" t="s">
        <v>293</v>
      </c>
      <c r="U50" s="133" t="s">
        <v>317</v>
      </c>
      <c r="V50" s="133" t="s">
        <v>185</v>
      </c>
      <c r="W50" s="133" t="s">
        <v>315</v>
      </c>
      <c r="X50" s="133"/>
      <c r="Y50" s="133"/>
      <c r="Z50" s="133"/>
      <c r="AA50" s="134">
        <v>4</v>
      </c>
      <c r="AB50" s="134">
        <v>4</v>
      </c>
    </row>
    <row r="51" spans="1:28" ht="26">
      <c r="A51" s="123" t="s">
        <v>259</v>
      </c>
      <c r="B51" s="124" t="s">
        <v>345</v>
      </c>
      <c r="C51" s="125">
        <v>3</v>
      </c>
      <c r="D51" s="129"/>
      <c r="E51" s="130"/>
      <c r="F51" s="130" t="s">
        <v>292</v>
      </c>
      <c r="G51" s="130"/>
      <c r="H51" s="130"/>
      <c r="I51" s="130"/>
      <c r="J51" s="123"/>
      <c r="K51" s="123"/>
      <c r="L51" s="129"/>
      <c r="M51" s="130" t="s">
        <v>292</v>
      </c>
      <c r="N51" s="130" t="s">
        <v>292</v>
      </c>
      <c r="O51" s="130"/>
      <c r="P51" s="130"/>
      <c r="Q51" s="130"/>
      <c r="R51" s="123"/>
      <c r="S51" s="131"/>
      <c r="T51" s="143" t="s">
        <v>293</v>
      </c>
      <c r="U51" s="133" t="s">
        <v>317</v>
      </c>
      <c r="V51" s="133" t="s">
        <v>185</v>
      </c>
      <c r="W51" s="133" t="s">
        <v>315</v>
      </c>
      <c r="X51" s="133"/>
      <c r="Y51" s="133"/>
      <c r="Z51" s="133"/>
      <c r="AA51" s="134">
        <v>4</v>
      </c>
      <c r="AB51" s="134">
        <v>4</v>
      </c>
    </row>
    <row r="52" spans="1:28" ht="26">
      <c r="A52" s="135" t="s">
        <v>259</v>
      </c>
      <c r="B52" s="124" t="s">
        <v>345</v>
      </c>
      <c r="C52" s="125">
        <v>2</v>
      </c>
      <c r="D52" s="136"/>
      <c r="E52" s="123" t="s">
        <v>292</v>
      </c>
      <c r="F52" s="123"/>
      <c r="G52" s="123"/>
      <c r="H52" s="123"/>
      <c r="I52" s="123"/>
      <c r="J52" s="123"/>
      <c r="K52" s="123"/>
      <c r="L52" s="129"/>
      <c r="M52" s="130"/>
      <c r="N52" s="130"/>
      <c r="O52" s="130"/>
      <c r="P52" s="130"/>
      <c r="Q52" s="130"/>
      <c r="R52" s="123"/>
      <c r="S52" s="131"/>
      <c r="T52" s="143" t="s">
        <v>293</v>
      </c>
      <c r="U52" s="133" t="s">
        <v>317</v>
      </c>
      <c r="V52" s="133" t="s">
        <v>185</v>
      </c>
      <c r="W52" s="133" t="s">
        <v>315</v>
      </c>
      <c r="X52" s="133"/>
      <c r="Y52" s="133"/>
      <c r="Z52" s="133"/>
      <c r="AA52" s="134">
        <v>4</v>
      </c>
      <c r="AB52" s="134">
        <v>4</v>
      </c>
    </row>
    <row r="53" spans="1:28" ht="34">
      <c r="A53" s="123" t="s">
        <v>181</v>
      </c>
      <c r="B53" s="124" t="s">
        <v>346</v>
      </c>
      <c r="C53" s="125">
        <v>3</v>
      </c>
      <c r="D53" s="129" t="s">
        <v>292</v>
      </c>
      <c r="E53" s="130" t="s">
        <v>292</v>
      </c>
      <c r="F53" s="130" t="s">
        <v>292</v>
      </c>
      <c r="G53" s="130"/>
      <c r="H53" s="130"/>
      <c r="I53" s="130"/>
      <c r="J53" s="123"/>
      <c r="K53" s="123"/>
      <c r="L53" s="136" t="s">
        <v>292</v>
      </c>
      <c r="M53" s="123" t="s">
        <v>292</v>
      </c>
      <c r="N53" s="130"/>
      <c r="O53" s="130" t="s">
        <v>292</v>
      </c>
      <c r="P53" s="130"/>
      <c r="Q53" s="130"/>
      <c r="R53" s="123"/>
      <c r="S53" s="131"/>
      <c r="T53" s="132" t="s">
        <v>293</v>
      </c>
      <c r="U53" s="133" t="s">
        <v>317</v>
      </c>
      <c r="V53" s="133" t="s">
        <v>185</v>
      </c>
      <c r="W53" s="133" t="s">
        <v>315</v>
      </c>
      <c r="X53" s="133"/>
      <c r="Y53" s="133"/>
      <c r="Z53" s="133"/>
      <c r="AA53" s="134">
        <v>4</v>
      </c>
      <c r="AB53" s="134">
        <v>4</v>
      </c>
    </row>
    <row r="54" spans="1:28" ht="34">
      <c r="A54" s="135" t="s">
        <v>181</v>
      </c>
      <c r="B54" s="124" t="s">
        <v>347</v>
      </c>
      <c r="C54" s="125">
        <v>3</v>
      </c>
      <c r="D54" s="129"/>
      <c r="E54" s="130"/>
      <c r="F54" s="130"/>
      <c r="G54" s="130" t="s">
        <v>292</v>
      </c>
      <c r="H54" s="130"/>
      <c r="I54" s="130"/>
      <c r="J54" s="123"/>
      <c r="K54" s="123"/>
      <c r="L54" s="136"/>
      <c r="M54" s="123"/>
      <c r="N54" s="130"/>
      <c r="O54" s="130"/>
      <c r="P54" s="130"/>
      <c r="Q54" s="130"/>
      <c r="R54" s="123"/>
      <c r="S54" s="131"/>
      <c r="T54" s="132" t="s">
        <v>293</v>
      </c>
      <c r="U54" s="133" t="s">
        <v>317</v>
      </c>
      <c r="V54" s="133" t="s">
        <v>185</v>
      </c>
      <c r="W54" s="133" t="s">
        <v>315</v>
      </c>
      <c r="X54" s="133"/>
      <c r="Y54" s="133"/>
      <c r="Z54" s="133"/>
      <c r="AA54" s="134">
        <v>4</v>
      </c>
      <c r="AB54" s="134">
        <v>4</v>
      </c>
    </row>
    <row r="55" spans="1:28" ht="34">
      <c r="A55" s="123" t="s">
        <v>181</v>
      </c>
      <c r="B55" s="124" t="s">
        <v>348</v>
      </c>
      <c r="C55" s="125">
        <v>3</v>
      </c>
      <c r="D55" s="136"/>
      <c r="E55" s="123"/>
      <c r="F55" s="123"/>
      <c r="G55" s="123"/>
      <c r="H55" s="123"/>
      <c r="I55" s="123"/>
      <c r="J55" s="123"/>
      <c r="K55" s="123"/>
      <c r="L55" s="136"/>
      <c r="M55" s="123"/>
      <c r="N55" s="130" t="s">
        <v>292</v>
      </c>
      <c r="O55" s="130"/>
      <c r="P55" s="130"/>
      <c r="Q55" s="130"/>
      <c r="R55" s="123"/>
      <c r="S55" s="131"/>
      <c r="T55" s="132" t="s">
        <v>293</v>
      </c>
      <c r="U55" s="133" t="s">
        <v>317</v>
      </c>
      <c r="V55" s="133" t="s">
        <v>185</v>
      </c>
      <c r="W55" s="133" t="s">
        <v>315</v>
      </c>
      <c r="X55" s="133"/>
      <c r="Y55" s="133"/>
      <c r="Z55" s="133"/>
      <c r="AA55" s="134">
        <v>4</v>
      </c>
      <c r="AB55" s="134">
        <v>4</v>
      </c>
    </row>
    <row r="56" spans="1:28" ht="17">
      <c r="A56" s="123" t="s">
        <v>349</v>
      </c>
      <c r="B56" s="124" t="s">
        <v>350</v>
      </c>
      <c r="C56" s="125">
        <v>3</v>
      </c>
      <c r="D56" s="129" t="s">
        <v>292</v>
      </c>
      <c r="E56" s="130" t="s">
        <v>292</v>
      </c>
      <c r="F56" s="130"/>
      <c r="G56" s="130"/>
      <c r="H56" s="130" t="s">
        <v>292</v>
      </c>
      <c r="I56" s="130"/>
      <c r="J56" s="123"/>
      <c r="K56" s="123" t="s">
        <v>292</v>
      </c>
      <c r="L56" s="129" t="s">
        <v>292</v>
      </c>
      <c r="M56" s="130" t="s">
        <v>292</v>
      </c>
      <c r="N56" s="130"/>
      <c r="O56" s="130"/>
      <c r="P56" s="130" t="s">
        <v>292</v>
      </c>
      <c r="Q56" s="130"/>
      <c r="R56" s="123"/>
      <c r="S56" s="131" t="s">
        <v>292</v>
      </c>
      <c r="T56" s="132" t="s">
        <v>293</v>
      </c>
      <c r="U56" s="133" t="s">
        <v>294</v>
      </c>
      <c r="V56" s="133"/>
      <c r="W56" s="133" t="s">
        <v>302</v>
      </c>
      <c r="X56" s="133"/>
      <c r="Y56" s="133"/>
      <c r="Z56" s="133"/>
      <c r="AA56" s="134">
        <v>4</v>
      </c>
      <c r="AB56" s="134">
        <v>4</v>
      </c>
    </row>
    <row r="57" spans="1:28" ht="17">
      <c r="A57" s="123" t="s">
        <v>349</v>
      </c>
      <c r="B57" s="124" t="s">
        <v>351</v>
      </c>
      <c r="C57" s="125">
        <v>3</v>
      </c>
      <c r="D57" s="129"/>
      <c r="E57" s="130"/>
      <c r="F57" s="130" t="s">
        <v>292</v>
      </c>
      <c r="G57" s="130" t="s">
        <v>292</v>
      </c>
      <c r="H57" s="130"/>
      <c r="I57" s="130"/>
      <c r="J57" s="123"/>
      <c r="K57" s="123"/>
      <c r="L57" s="129"/>
      <c r="M57" s="130"/>
      <c r="N57" s="130" t="s">
        <v>292</v>
      </c>
      <c r="O57" s="130" t="s">
        <v>292</v>
      </c>
      <c r="P57" s="130"/>
      <c r="Q57" s="130"/>
      <c r="R57" s="123"/>
      <c r="S57" s="131"/>
      <c r="T57" s="132" t="s">
        <v>293</v>
      </c>
      <c r="U57" s="133" t="s">
        <v>294</v>
      </c>
      <c r="V57" s="133"/>
      <c r="W57" s="133" t="s">
        <v>302</v>
      </c>
      <c r="X57" s="133"/>
      <c r="Y57" s="133"/>
      <c r="Z57" s="133"/>
      <c r="AA57" s="134">
        <v>4</v>
      </c>
      <c r="AB57" s="134">
        <v>4</v>
      </c>
    </row>
    <row r="58" spans="1:28" ht="17">
      <c r="A58" s="123" t="s">
        <v>352</v>
      </c>
      <c r="B58" s="124" t="s">
        <v>353</v>
      </c>
      <c r="C58" s="125">
        <v>3</v>
      </c>
      <c r="D58" s="129" t="s">
        <v>292</v>
      </c>
      <c r="E58" s="130" t="s">
        <v>292</v>
      </c>
      <c r="F58" s="130"/>
      <c r="G58" s="130"/>
      <c r="H58" s="130" t="s">
        <v>292</v>
      </c>
      <c r="I58" s="130"/>
      <c r="J58" s="123"/>
      <c r="K58" s="123" t="s">
        <v>292</v>
      </c>
      <c r="L58" s="129" t="s">
        <v>292</v>
      </c>
      <c r="M58" s="130" t="s">
        <v>292</v>
      </c>
      <c r="N58" s="130"/>
      <c r="O58" s="130"/>
      <c r="P58" s="130" t="s">
        <v>292</v>
      </c>
      <c r="Q58" s="130"/>
      <c r="R58" s="123"/>
      <c r="S58" s="131" t="s">
        <v>292</v>
      </c>
      <c r="T58" s="132" t="s">
        <v>293</v>
      </c>
      <c r="U58" s="133" t="s">
        <v>294</v>
      </c>
      <c r="V58" s="133"/>
      <c r="W58" s="133" t="s">
        <v>302</v>
      </c>
      <c r="X58" s="133"/>
      <c r="Y58" s="133"/>
      <c r="Z58" s="133"/>
      <c r="AA58" s="134">
        <v>4</v>
      </c>
      <c r="AB58" s="134">
        <v>4</v>
      </c>
    </row>
    <row r="59" spans="1:28" ht="17">
      <c r="A59" s="123" t="s">
        <v>352</v>
      </c>
      <c r="B59" s="124" t="s">
        <v>354</v>
      </c>
      <c r="C59" s="125">
        <v>3</v>
      </c>
      <c r="D59" s="129"/>
      <c r="E59" s="130"/>
      <c r="F59" s="130" t="s">
        <v>292</v>
      </c>
      <c r="G59" s="130" t="s">
        <v>292</v>
      </c>
      <c r="H59" s="130"/>
      <c r="I59" s="130"/>
      <c r="J59" s="123"/>
      <c r="K59" s="123"/>
      <c r="L59" s="129"/>
      <c r="M59" s="130"/>
      <c r="N59" s="130" t="s">
        <v>292</v>
      </c>
      <c r="O59" s="130" t="s">
        <v>292</v>
      </c>
      <c r="P59" s="130"/>
      <c r="Q59" s="130"/>
      <c r="R59" s="123"/>
      <c r="S59" s="131"/>
      <c r="T59" s="132" t="s">
        <v>293</v>
      </c>
      <c r="U59" s="133" t="s">
        <v>294</v>
      </c>
      <c r="V59" s="133"/>
      <c r="W59" s="133" t="s">
        <v>302</v>
      </c>
      <c r="X59" s="133"/>
      <c r="Y59" s="133"/>
      <c r="Z59" s="133"/>
      <c r="AA59" s="134">
        <v>4</v>
      </c>
      <c r="AB59" s="134">
        <v>4</v>
      </c>
    </row>
    <row r="60" spans="1:28" ht="17">
      <c r="A60" s="123" t="s">
        <v>355</v>
      </c>
      <c r="B60" s="124" t="s">
        <v>356</v>
      </c>
      <c r="C60" s="125">
        <v>3</v>
      </c>
      <c r="D60" s="129" t="s">
        <v>292</v>
      </c>
      <c r="E60" s="130" t="s">
        <v>292</v>
      </c>
      <c r="F60" s="130"/>
      <c r="G60" s="130"/>
      <c r="H60" s="130" t="s">
        <v>292</v>
      </c>
      <c r="I60" s="130"/>
      <c r="J60" s="123"/>
      <c r="K60" s="123" t="s">
        <v>292</v>
      </c>
      <c r="L60" s="129" t="s">
        <v>292</v>
      </c>
      <c r="M60" s="130" t="s">
        <v>292</v>
      </c>
      <c r="N60" s="130"/>
      <c r="O60" s="130"/>
      <c r="P60" s="130" t="s">
        <v>292</v>
      </c>
      <c r="Q60" s="130"/>
      <c r="R60" s="123"/>
      <c r="S60" s="131" t="s">
        <v>292</v>
      </c>
      <c r="T60" s="132" t="s">
        <v>293</v>
      </c>
      <c r="U60" s="133" t="s">
        <v>294</v>
      </c>
      <c r="V60" s="133"/>
      <c r="W60" s="133" t="s">
        <v>302</v>
      </c>
      <c r="X60" s="133"/>
      <c r="Y60" s="133"/>
      <c r="Z60" s="133"/>
      <c r="AA60" s="134">
        <v>4</v>
      </c>
      <c r="AB60" s="134">
        <v>4</v>
      </c>
    </row>
    <row r="61" spans="1:28" ht="17">
      <c r="A61" s="123" t="s">
        <v>355</v>
      </c>
      <c r="B61" s="124" t="s">
        <v>357</v>
      </c>
      <c r="C61" s="125">
        <v>3</v>
      </c>
      <c r="D61" s="129"/>
      <c r="E61" s="130"/>
      <c r="F61" s="130" t="s">
        <v>292</v>
      </c>
      <c r="G61" s="130" t="s">
        <v>292</v>
      </c>
      <c r="H61" s="130"/>
      <c r="I61" s="130"/>
      <c r="J61" s="123"/>
      <c r="K61" s="123"/>
      <c r="L61" s="129"/>
      <c r="M61" s="130"/>
      <c r="N61" s="130" t="s">
        <v>292</v>
      </c>
      <c r="O61" s="130" t="s">
        <v>292</v>
      </c>
      <c r="P61" s="130"/>
      <c r="Q61" s="130"/>
      <c r="R61" s="123"/>
      <c r="S61" s="131"/>
      <c r="T61" s="132" t="s">
        <v>293</v>
      </c>
      <c r="U61" s="133" t="s">
        <v>294</v>
      </c>
      <c r="V61" s="133"/>
      <c r="W61" s="133" t="s">
        <v>302</v>
      </c>
      <c r="X61" s="133"/>
      <c r="Y61" s="133"/>
      <c r="Z61" s="133"/>
      <c r="AA61" s="134">
        <v>4</v>
      </c>
      <c r="AB61" s="134">
        <v>4</v>
      </c>
    </row>
    <row r="62" spans="1:28" ht="34">
      <c r="A62" s="123" t="s">
        <v>165</v>
      </c>
      <c r="B62" s="124" t="s">
        <v>358</v>
      </c>
      <c r="C62" s="125">
        <v>3</v>
      </c>
      <c r="D62" s="129"/>
      <c r="E62" s="130" t="s">
        <v>292</v>
      </c>
      <c r="F62" s="130" t="s">
        <v>292</v>
      </c>
      <c r="G62" s="130"/>
      <c r="H62" s="130"/>
      <c r="I62" s="130"/>
      <c r="J62" s="123"/>
      <c r="K62" s="123"/>
      <c r="L62" s="129"/>
      <c r="M62" s="130"/>
      <c r="N62" s="130" t="s">
        <v>292</v>
      </c>
      <c r="O62" s="130"/>
      <c r="P62" s="130"/>
      <c r="Q62" s="130"/>
      <c r="R62" s="123"/>
      <c r="S62" s="131"/>
      <c r="T62" s="132" t="s">
        <v>293</v>
      </c>
      <c r="U62" s="133" t="s">
        <v>294</v>
      </c>
      <c r="V62" s="133" t="s">
        <v>185</v>
      </c>
      <c r="W62" s="133" t="s">
        <v>315</v>
      </c>
      <c r="X62" s="133"/>
      <c r="Y62" s="133"/>
      <c r="Z62" s="133"/>
      <c r="AA62" s="134">
        <v>4</v>
      </c>
      <c r="AB62" s="134">
        <v>4</v>
      </c>
    </row>
    <row r="63" spans="1:28" ht="17">
      <c r="A63" s="135" t="s">
        <v>165</v>
      </c>
      <c r="B63" s="124" t="s">
        <v>359</v>
      </c>
      <c r="C63" s="125">
        <v>3</v>
      </c>
      <c r="D63" s="136" t="s">
        <v>292</v>
      </c>
      <c r="E63" s="123"/>
      <c r="F63" s="123"/>
      <c r="G63" s="123"/>
      <c r="H63" s="123"/>
      <c r="I63" s="123"/>
      <c r="J63" s="123"/>
      <c r="K63" s="123"/>
      <c r="L63" s="129"/>
      <c r="M63" s="130"/>
      <c r="N63" s="130"/>
      <c r="O63" s="130"/>
      <c r="P63" s="130"/>
      <c r="Q63" s="130"/>
      <c r="R63" s="123"/>
      <c r="S63" s="131"/>
      <c r="T63" s="132" t="s">
        <v>293</v>
      </c>
      <c r="U63" s="133" t="s">
        <v>294</v>
      </c>
      <c r="V63" s="133" t="s">
        <v>185</v>
      </c>
      <c r="W63" s="133" t="s">
        <v>315</v>
      </c>
      <c r="X63" s="133"/>
      <c r="Y63" s="133"/>
      <c r="Z63" s="133"/>
      <c r="AA63" s="134">
        <v>4</v>
      </c>
      <c r="AB63" s="134">
        <v>4</v>
      </c>
    </row>
    <row r="64" spans="1:28" ht="34">
      <c r="A64" s="123" t="s">
        <v>165</v>
      </c>
      <c r="B64" s="124" t="s">
        <v>360</v>
      </c>
      <c r="C64" s="125">
        <v>3</v>
      </c>
      <c r="D64" s="136"/>
      <c r="E64" s="123"/>
      <c r="F64" s="123"/>
      <c r="G64" s="123"/>
      <c r="H64" s="123"/>
      <c r="I64" s="123"/>
      <c r="J64" s="123"/>
      <c r="K64" s="123"/>
      <c r="L64" s="129" t="s">
        <v>292</v>
      </c>
      <c r="M64" s="130" t="s">
        <v>292</v>
      </c>
      <c r="N64" s="130"/>
      <c r="O64" s="130"/>
      <c r="P64" s="130"/>
      <c r="Q64" s="130"/>
      <c r="R64" s="123"/>
      <c r="S64" s="131"/>
      <c r="T64" s="132" t="s">
        <v>293</v>
      </c>
      <c r="U64" s="133" t="s">
        <v>294</v>
      </c>
      <c r="V64" s="133" t="s">
        <v>185</v>
      </c>
      <c r="W64" s="133" t="s">
        <v>315</v>
      </c>
      <c r="X64" s="133"/>
      <c r="Y64" s="133"/>
      <c r="Z64" s="133"/>
      <c r="AA64" s="134">
        <v>4</v>
      </c>
      <c r="AB64" s="134">
        <v>4</v>
      </c>
    </row>
    <row r="65" spans="1:28" ht="26">
      <c r="A65" s="123" t="s">
        <v>260</v>
      </c>
      <c r="B65" s="124" t="s">
        <v>361</v>
      </c>
      <c r="C65" s="125">
        <v>3</v>
      </c>
      <c r="D65" s="129"/>
      <c r="E65" s="130"/>
      <c r="F65" s="130" t="s">
        <v>292</v>
      </c>
      <c r="G65" s="130"/>
      <c r="H65" s="130"/>
      <c r="I65" s="130"/>
      <c r="J65" s="123"/>
      <c r="K65" s="123"/>
      <c r="L65" s="129" t="s">
        <v>292</v>
      </c>
      <c r="M65" s="130" t="s">
        <v>292</v>
      </c>
      <c r="N65" s="130" t="s">
        <v>292</v>
      </c>
      <c r="O65" s="130"/>
      <c r="P65" s="130"/>
      <c r="Q65" s="130"/>
      <c r="R65" s="123"/>
      <c r="S65" s="131"/>
      <c r="T65" s="132" t="s">
        <v>293</v>
      </c>
      <c r="U65" s="133" t="s">
        <v>317</v>
      </c>
      <c r="V65" s="133" t="s">
        <v>185</v>
      </c>
      <c r="W65" s="133" t="s">
        <v>315</v>
      </c>
      <c r="X65" s="133"/>
      <c r="Y65" s="133"/>
      <c r="Z65" s="133"/>
      <c r="AA65" s="134">
        <v>4</v>
      </c>
      <c r="AB65" s="134">
        <v>4</v>
      </c>
    </row>
    <row r="66" spans="1:28" ht="26">
      <c r="A66" s="135" t="s">
        <v>260</v>
      </c>
      <c r="B66" s="124" t="s">
        <v>362</v>
      </c>
      <c r="C66" s="125">
        <v>3</v>
      </c>
      <c r="D66" s="129" t="s">
        <v>292</v>
      </c>
      <c r="E66" s="130" t="s">
        <v>292</v>
      </c>
      <c r="F66" s="130"/>
      <c r="G66" s="130"/>
      <c r="H66" s="130"/>
      <c r="I66" s="130"/>
      <c r="J66" s="123"/>
      <c r="K66" s="123"/>
      <c r="L66" s="129"/>
      <c r="M66" s="130"/>
      <c r="N66" s="130"/>
      <c r="O66" s="130"/>
      <c r="P66" s="130"/>
      <c r="Q66" s="130"/>
      <c r="R66" s="123"/>
      <c r="S66" s="131"/>
      <c r="T66" s="132" t="s">
        <v>293</v>
      </c>
      <c r="U66" s="133" t="s">
        <v>317</v>
      </c>
      <c r="V66" s="133" t="s">
        <v>185</v>
      </c>
      <c r="W66" s="133" t="s">
        <v>315</v>
      </c>
      <c r="X66" s="133"/>
      <c r="Y66" s="133"/>
      <c r="Z66" s="133"/>
      <c r="AA66" s="134">
        <v>4</v>
      </c>
      <c r="AB66" s="134">
        <v>4</v>
      </c>
    </row>
    <row r="67" spans="1:28" ht="17">
      <c r="A67" s="123" t="s">
        <v>363</v>
      </c>
      <c r="B67" s="124" t="s">
        <v>364</v>
      </c>
      <c r="C67" s="125">
        <v>3</v>
      </c>
      <c r="D67" s="136"/>
      <c r="E67" s="123"/>
      <c r="F67" s="123"/>
      <c r="G67" s="123" t="s">
        <v>292</v>
      </c>
      <c r="H67" s="123"/>
      <c r="I67" s="123"/>
      <c r="J67" s="123"/>
      <c r="K67" s="123"/>
      <c r="L67" s="129"/>
      <c r="M67" s="130"/>
      <c r="N67" s="130"/>
      <c r="O67" s="130" t="s">
        <v>292</v>
      </c>
      <c r="P67" s="130"/>
      <c r="Q67" s="130"/>
      <c r="R67" s="123"/>
      <c r="S67" s="131"/>
      <c r="T67" s="132" t="s">
        <v>293</v>
      </c>
      <c r="U67" s="133" t="s">
        <v>294</v>
      </c>
      <c r="V67" s="133" t="s">
        <v>185</v>
      </c>
      <c r="W67" s="133" t="s">
        <v>315</v>
      </c>
      <c r="X67" s="133"/>
      <c r="Y67" s="133"/>
      <c r="Z67" s="133"/>
      <c r="AA67" s="134">
        <v>4</v>
      </c>
      <c r="AB67" s="134">
        <v>4</v>
      </c>
    </row>
    <row r="68" spans="1:28" ht="17">
      <c r="A68" s="135" t="s">
        <v>365</v>
      </c>
      <c r="B68" s="124" t="s">
        <v>364</v>
      </c>
      <c r="C68" s="125">
        <v>2</v>
      </c>
      <c r="D68" s="129" t="s">
        <v>292</v>
      </c>
      <c r="E68" s="130" t="s">
        <v>292</v>
      </c>
      <c r="F68" s="130"/>
      <c r="G68" s="130"/>
      <c r="H68" s="130"/>
      <c r="I68" s="130"/>
      <c r="J68" s="123"/>
      <c r="K68" s="123"/>
      <c r="L68" s="129"/>
      <c r="M68" s="137"/>
      <c r="N68" s="130"/>
      <c r="O68" s="130"/>
      <c r="P68" s="130"/>
      <c r="Q68" s="130"/>
      <c r="R68" s="123"/>
      <c r="S68" s="131"/>
      <c r="T68" s="132" t="s">
        <v>293</v>
      </c>
      <c r="U68" s="133" t="s">
        <v>294</v>
      </c>
      <c r="V68" s="133" t="s">
        <v>185</v>
      </c>
      <c r="W68" s="133" t="s">
        <v>315</v>
      </c>
      <c r="X68" s="133"/>
      <c r="Y68" s="133"/>
      <c r="Z68" s="133"/>
      <c r="AA68" s="134">
        <v>4</v>
      </c>
      <c r="AB68" s="134">
        <v>4</v>
      </c>
    </row>
    <row r="69" spans="1:28" ht="17">
      <c r="A69" s="123" t="s">
        <v>365</v>
      </c>
      <c r="B69" s="124" t="s">
        <v>364</v>
      </c>
      <c r="C69" s="125">
        <v>3</v>
      </c>
      <c r="D69" s="136"/>
      <c r="E69" s="123"/>
      <c r="F69" s="123"/>
      <c r="G69" s="123"/>
      <c r="H69" s="123"/>
      <c r="I69" s="123"/>
      <c r="J69" s="123"/>
      <c r="K69" s="123"/>
      <c r="L69" s="147" t="s">
        <v>292</v>
      </c>
      <c r="M69" s="139" t="s">
        <v>292</v>
      </c>
      <c r="N69" s="140"/>
      <c r="O69" s="130"/>
      <c r="P69" s="130"/>
      <c r="Q69" s="130"/>
      <c r="R69" s="123"/>
      <c r="S69" s="131"/>
      <c r="T69" s="132" t="s">
        <v>293</v>
      </c>
      <c r="U69" s="133" t="s">
        <v>294</v>
      </c>
      <c r="V69" s="133" t="s">
        <v>185</v>
      </c>
      <c r="W69" s="133" t="s">
        <v>315</v>
      </c>
      <c r="X69" s="133"/>
      <c r="Y69" s="133"/>
      <c r="Z69" s="133"/>
      <c r="AA69" s="134">
        <v>4</v>
      </c>
      <c r="AB69" s="134">
        <v>4</v>
      </c>
    </row>
    <row r="70" spans="1:28" ht="26">
      <c r="A70" s="123" t="s">
        <v>257</v>
      </c>
      <c r="B70" s="124" t="s">
        <v>366</v>
      </c>
      <c r="C70" s="125">
        <v>3</v>
      </c>
      <c r="D70" s="129" t="s">
        <v>292</v>
      </c>
      <c r="E70" s="130"/>
      <c r="F70" s="130"/>
      <c r="G70" s="130"/>
      <c r="H70" s="130"/>
      <c r="I70" s="130"/>
      <c r="J70" s="123"/>
      <c r="K70" s="123"/>
      <c r="L70" s="129" t="s">
        <v>292</v>
      </c>
      <c r="M70" s="141"/>
      <c r="N70" s="130"/>
      <c r="O70" s="130"/>
      <c r="P70" s="130"/>
      <c r="Q70" s="130"/>
      <c r="R70" s="123"/>
      <c r="S70" s="131"/>
      <c r="T70" s="132" t="s">
        <v>293</v>
      </c>
      <c r="U70" s="133" t="s">
        <v>317</v>
      </c>
      <c r="V70" s="133" t="s">
        <v>185</v>
      </c>
      <c r="W70" s="133" t="s">
        <v>315</v>
      </c>
      <c r="X70" s="133"/>
      <c r="Y70" s="133"/>
      <c r="Z70" s="133"/>
      <c r="AA70" s="134">
        <v>4</v>
      </c>
      <c r="AB70" s="134">
        <v>4</v>
      </c>
    </row>
    <row r="71" spans="1:28" ht="26">
      <c r="A71" s="123" t="s">
        <v>257</v>
      </c>
      <c r="B71" s="124" t="s">
        <v>367</v>
      </c>
      <c r="C71" s="125">
        <v>3</v>
      </c>
      <c r="D71" s="129"/>
      <c r="E71" s="130"/>
      <c r="F71" s="130" t="s">
        <v>292</v>
      </c>
      <c r="G71" s="130"/>
      <c r="H71" s="130"/>
      <c r="I71" s="130"/>
      <c r="J71" s="123"/>
      <c r="K71" s="123"/>
      <c r="L71" s="129"/>
      <c r="M71" s="130"/>
      <c r="N71" s="130" t="s">
        <v>292</v>
      </c>
      <c r="O71" s="130"/>
      <c r="P71" s="130"/>
      <c r="Q71" s="130"/>
      <c r="R71" s="123"/>
      <c r="S71" s="131"/>
      <c r="T71" s="132" t="s">
        <v>293</v>
      </c>
      <c r="U71" s="133" t="s">
        <v>317</v>
      </c>
      <c r="V71" s="133" t="s">
        <v>185</v>
      </c>
      <c r="W71" s="133" t="s">
        <v>315</v>
      </c>
      <c r="X71" s="133"/>
      <c r="Y71" s="133"/>
      <c r="Z71" s="133"/>
      <c r="AA71" s="134">
        <v>4</v>
      </c>
      <c r="AB71" s="134">
        <v>4</v>
      </c>
    </row>
    <row r="72" spans="1:28" ht="26">
      <c r="A72" s="123" t="s">
        <v>368</v>
      </c>
      <c r="B72" s="124" t="s">
        <v>369</v>
      </c>
      <c r="C72" s="125">
        <v>3</v>
      </c>
      <c r="D72" s="129" t="s">
        <v>292</v>
      </c>
      <c r="E72" s="130"/>
      <c r="F72" s="130" t="s">
        <v>292</v>
      </c>
      <c r="G72" s="130"/>
      <c r="H72" s="130"/>
      <c r="I72" s="130"/>
      <c r="J72" s="123"/>
      <c r="K72" s="123"/>
      <c r="L72" s="129" t="s">
        <v>292</v>
      </c>
      <c r="M72" s="130" t="s">
        <v>292</v>
      </c>
      <c r="N72" s="130" t="s">
        <v>292</v>
      </c>
      <c r="O72" s="130"/>
      <c r="P72" s="130"/>
      <c r="Q72" s="130"/>
      <c r="R72" s="123"/>
      <c r="S72" s="131"/>
      <c r="T72" s="132" t="s">
        <v>293</v>
      </c>
      <c r="U72" s="133" t="s">
        <v>317</v>
      </c>
      <c r="V72" s="133" t="s">
        <v>185</v>
      </c>
      <c r="W72" s="133" t="s">
        <v>315</v>
      </c>
      <c r="X72" s="133"/>
      <c r="Y72" s="133"/>
      <c r="Z72" s="133"/>
      <c r="AA72" s="134">
        <v>4</v>
      </c>
      <c r="AB72" s="134">
        <v>4</v>
      </c>
    </row>
    <row r="73" spans="1:28" ht="26">
      <c r="A73" s="135" t="s">
        <v>368</v>
      </c>
      <c r="B73" s="124" t="s">
        <v>370</v>
      </c>
      <c r="C73" s="125">
        <v>3</v>
      </c>
      <c r="D73" s="129"/>
      <c r="E73" s="130" t="s">
        <v>292</v>
      </c>
      <c r="F73" s="130"/>
      <c r="G73" s="130"/>
      <c r="H73" s="130"/>
      <c r="I73" s="130"/>
      <c r="J73" s="123"/>
      <c r="K73" s="123"/>
      <c r="L73" s="129"/>
      <c r="M73" s="130"/>
      <c r="N73" s="148"/>
      <c r="O73" s="130"/>
      <c r="P73" s="130"/>
      <c r="Q73" s="130"/>
      <c r="R73" s="123"/>
      <c r="S73" s="131"/>
      <c r="T73" s="132" t="s">
        <v>293</v>
      </c>
      <c r="U73" s="133" t="s">
        <v>317</v>
      </c>
      <c r="V73" s="133" t="s">
        <v>185</v>
      </c>
      <c r="W73" s="133" t="s">
        <v>315</v>
      </c>
      <c r="X73" s="133"/>
      <c r="Y73" s="133"/>
      <c r="Z73" s="133"/>
      <c r="AA73" s="134">
        <v>4</v>
      </c>
      <c r="AB73" s="134">
        <v>4</v>
      </c>
    </row>
    <row r="74" spans="1:28" ht="26">
      <c r="A74" s="123" t="s">
        <v>371</v>
      </c>
      <c r="B74" s="124" t="s">
        <v>372</v>
      </c>
      <c r="C74" s="125">
        <v>3</v>
      </c>
      <c r="D74" s="129"/>
      <c r="E74" s="123"/>
      <c r="F74" s="149" t="s">
        <v>292</v>
      </c>
      <c r="G74" s="123"/>
      <c r="H74" s="123"/>
      <c r="I74" s="123"/>
      <c r="J74" s="123"/>
      <c r="K74" s="123"/>
      <c r="L74" s="129"/>
      <c r="M74" s="130"/>
      <c r="N74" s="142" t="s">
        <v>292</v>
      </c>
      <c r="O74" s="130"/>
      <c r="P74" s="130"/>
      <c r="Q74" s="130"/>
      <c r="R74" s="123"/>
      <c r="S74" s="131"/>
      <c r="T74" s="132" t="s">
        <v>293</v>
      </c>
      <c r="U74" s="133" t="s">
        <v>317</v>
      </c>
      <c r="V74" s="133" t="s">
        <v>185</v>
      </c>
      <c r="W74" s="133" t="s">
        <v>315</v>
      </c>
      <c r="X74" s="133"/>
      <c r="Y74" s="133"/>
      <c r="Z74" s="133"/>
      <c r="AA74" s="134">
        <v>4</v>
      </c>
      <c r="AB74" s="134">
        <v>4</v>
      </c>
    </row>
    <row r="75" spans="1:28" ht="34">
      <c r="A75" s="123" t="s">
        <v>373</v>
      </c>
      <c r="B75" s="124" t="s">
        <v>374</v>
      </c>
      <c r="C75" s="125">
        <v>3</v>
      </c>
      <c r="D75" s="129"/>
      <c r="E75" s="123"/>
      <c r="F75" s="123"/>
      <c r="G75" s="123"/>
      <c r="H75" s="123"/>
      <c r="I75" s="123"/>
      <c r="J75" s="123"/>
      <c r="K75" s="123"/>
      <c r="L75" s="145" t="s">
        <v>292</v>
      </c>
      <c r="M75" s="130"/>
      <c r="N75" s="130"/>
      <c r="O75" s="130"/>
      <c r="P75" s="130"/>
      <c r="Q75" s="130"/>
      <c r="R75" s="123"/>
      <c r="S75" s="131"/>
      <c r="T75" s="132" t="s">
        <v>293</v>
      </c>
      <c r="U75" s="133" t="s">
        <v>317</v>
      </c>
      <c r="V75" s="133" t="s">
        <v>185</v>
      </c>
      <c r="W75" s="133" t="s">
        <v>315</v>
      </c>
      <c r="X75" s="133"/>
      <c r="Y75" s="133"/>
      <c r="Z75" s="133"/>
      <c r="AA75" s="134">
        <v>4</v>
      </c>
      <c r="AB75" s="134">
        <v>4</v>
      </c>
    </row>
    <row r="76" spans="1:28" ht="34">
      <c r="A76" s="135" t="s">
        <v>373</v>
      </c>
      <c r="B76" s="124" t="s">
        <v>374</v>
      </c>
      <c r="C76" s="125">
        <v>2</v>
      </c>
      <c r="D76" s="129" t="s">
        <v>292</v>
      </c>
      <c r="E76" s="123"/>
      <c r="F76" s="123"/>
      <c r="G76" s="123"/>
      <c r="H76" s="123"/>
      <c r="I76" s="123"/>
      <c r="J76" s="123"/>
      <c r="K76" s="123"/>
      <c r="L76" s="129"/>
      <c r="M76" s="130"/>
      <c r="N76" s="130"/>
      <c r="O76" s="130"/>
      <c r="P76" s="130"/>
      <c r="Q76" s="130"/>
      <c r="R76" s="123"/>
      <c r="S76" s="131"/>
      <c r="T76" s="132" t="s">
        <v>293</v>
      </c>
      <c r="U76" s="133" t="s">
        <v>317</v>
      </c>
      <c r="V76" s="133" t="s">
        <v>185</v>
      </c>
      <c r="W76" s="133" t="s">
        <v>315</v>
      </c>
      <c r="X76" s="133"/>
      <c r="Y76" s="133"/>
      <c r="Z76" s="133"/>
      <c r="AA76" s="134">
        <v>4</v>
      </c>
      <c r="AB76" s="134">
        <v>4</v>
      </c>
    </row>
    <row r="77" spans="1:28" ht="26">
      <c r="A77" s="123" t="s">
        <v>375</v>
      </c>
      <c r="B77" s="124" t="s">
        <v>376</v>
      </c>
      <c r="C77" s="125">
        <v>3</v>
      </c>
      <c r="D77" s="129"/>
      <c r="E77" s="130" t="s">
        <v>292</v>
      </c>
      <c r="F77" s="130"/>
      <c r="G77" s="130"/>
      <c r="H77" s="130"/>
      <c r="I77" s="130"/>
      <c r="J77" s="123"/>
      <c r="K77" s="123"/>
      <c r="L77" s="129" t="s">
        <v>292</v>
      </c>
      <c r="M77" s="130" t="s">
        <v>292</v>
      </c>
      <c r="N77" s="130"/>
      <c r="O77" s="130"/>
      <c r="P77" s="130"/>
      <c r="Q77" s="130"/>
      <c r="R77" s="123"/>
      <c r="S77" s="131"/>
      <c r="T77" s="132" t="s">
        <v>293</v>
      </c>
      <c r="U77" s="144" t="s">
        <v>317</v>
      </c>
      <c r="V77" s="133" t="s">
        <v>185</v>
      </c>
      <c r="W77" s="133" t="s">
        <v>315</v>
      </c>
      <c r="X77" s="133"/>
      <c r="Y77" s="133"/>
      <c r="Z77" s="133"/>
      <c r="AA77" s="134">
        <v>4</v>
      </c>
      <c r="AB77" s="134">
        <v>4</v>
      </c>
    </row>
    <row r="78" spans="1:28" ht="34">
      <c r="A78" s="135" t="s">
        <v>377</v>
      </c>
      <c r="B78" s="124" t="s">
        <v>378</v>
      </c>
      <c r="C78" s="125">
        <v>3</v>
      </c>
      <c r="D78" s="145" t="s">
        <v>292</v>
      </c>
      <c r="E78" s="130"/>
      <c r="F78" s="130"/>
      <c r="G78" s="130"/>
      <c r="H78" s="130"/>
      <c r="I78" s="130"/>
      <c r="J78" s="123"/>
      <c r="K78" s="123"/>
      <c r="L78" s="129"/>
      <c r="M78" s="130"/>
      <c r="N78" s="130"/>
      <c r="O78" s="130"/>
      <c r="P78" s="130"/>
      <c r="Q78" s="130"/>
      <c r="R78" s="123"/>
      <c r="S78" s="131"/>
      <c r="T78" s="132" t="s">
        <v>293</v>
      </c>
      <c r="U78" s="144" t="s">
        <v>317</v>
      </c>
      <c r="V78" s="133" t="s">
        <v>185</v>
      </c>
      <c r="W78" s="133" t="s">
        <v>315</v>
      </c>
      <c r="X78" s="133"/>
      <c r="Y78" s="133"/>
      <c r="Z78" s="133"/>
      <c r="AA78" s="134">
        <v>4</v>
      </c>
      <c r="AB78" s="134">
        <v>4</v>
      </c>
    </row>
    <row r="79" spans="1:28" ht="34">
      <c r="A79" s="123" t="s">
        <v>379</v>
      </c>
      <c r="B79" s="124" t="s">
        <v>380</v>
      </c>
      <c r="C79" s="125">
        <v>2</v>
      </c>
      <c r="D79" s="129"/>
      <c r="E79" s="130"/>
      <c r="F79" s="130"/>
      <c r="G79" s="130"/>
      <c r="H79" s="130"/>
      <c r="I79" s="130" t="s">
        <v>292</v>
      </c>
      <c r="J79" s="123"/>
      <c r="K79" s="123"/>
      <c r="L79" s="129"/>
      <c r="M79" s="130"/>
      <c r="N79" s="130"/>
      <c r="O79" s="130"/>
      <c r="P79" s="130"/>
      <c r="Q79" s="130" t="s">
        <v>292</v>
      </c>
      <c r="R79" s="123"/>
      <c r="S79" s="131"/>
      <c r="T79" s="132" t="s">
        <v>293</v>
      </c>
      <c r="U79" s="133" t="s">
        <v>317</v>
      </c>
      <c r="V79" s="133"/>
      <c r="W79" s="133" t="s">
        <v>315</v>
      </c>
      <c r="X79" s="133"/>
      <c r="Y79" s="133"/>
      <c r="Z79" s="133"/>
      <c r="AA79" s="134">
        <v>4</v>
      </c>
      <c r="AB79" s="134">
        <v>4</v>
      </c>
    </row>
    <row r="80" spans="1:28" ht="34">
      <c r="A80" s="123" t="s">
        <v>381</v>
      </c>
      <c r="B80" s="124" t="s">
        <v>380</v>
      </c>
      <c r="C80" s="125">
        <v>2</v>
      </c>
      <c r="D80" s="129"/>
      <c r="E80" s="130"/>
      <c r="F80" s="130"/>
      <c r="G80" s="130"/>
      <c r="H80" s="130"/>
      <c r="I80" s="130"/>
      <c r="J80" s="123" t="s">
        <v>292</v>
      </c>
      <c r="K80" s="123"/>
      <c r="L80" s="129"/>
      <c r="M80" s="130"/>
      <c r="N80" s="130"/>
      <c r="O80" s="130"/>
      <c r="P80" s="130"/>
      <c r="Q80" s="130"/>
      <c r="R80" s="123" t="s">
        <v>292</v>
      </c>
      <c r="S80" s="131"/>
      <c r="T80" s="132" t="s">
        <v>293</v>
      </c>
      <c r="U80" s="133" t="s">
        <v>317</v>
      </c>
      <c r="V80" s="133"/>
      <c r="W80" s="133" t="s">
        <v>315</v>
      </c>
      <c r="X80" s="133"/>
      <c r="Y80" s="133"/>
      <c r="Z80" s="133"/>
      <c r="AA80" s="134">
        <v>4</v>
      </c>
      <c r="AB80" s="134">
        <v>4</v>
      </c>
    </row>
    <row r="81" spans="1:28" ht="17">
      <c r="A81" s="123" t="s">
        <v>382</v>
      </c>
      <c r="B81" s="124" t="s">
        <v>383</v>
      </c>
      <c r="C81" s="125">
        <v>2</v>
      </c>
      <c r="D81" s="129"/>
      <c r="E81" s="130"/>
      <c r="F81" s="130"/>
      <c r="G81" s="130"/>
      <c r="H81" s="130"/>
      <c r="I81" s="130" t="s">
        <v>292</v>
      </c>
      <c r="J81" s="123"/>
      <c r="K81" s="123"/>
      <c r="L81" s="129"/>
      <c r="M81" s="130"/>
      <c r="N81" s="130"/>
      <c r="O81" s="130"/>
      <c r="P81" s="130"/>
      <c r="Q81" s="130" t="s">
        <v>292</v>
      </c>
      <c r="R81" s="123"/>
      <c r="S81" s="131"/>
      <c r="T81" s="132" t="s">
        <v>293</v>
      </c>
      <c r="U81" s="133" t="s">
        <v>294</v>
      </c>
      <c r="V81" s="133" t="s">
        <v>185</v>
      </c>
      <c r="W81" s="133" t="s">
        <v>315</v>
      </c>
      <c r="X81" s="133"/>
      <c r="Y81" s="133"/>
      <c r="Z81" s="133"/>
      <c r="AA81" s="134">
        <v>4</v>
      </c>
      <c r="AB81" s="134">
        <v>4</v>
      </c>
    </row>
    <row r="82" spans="1:28" ht="17">
      <c r="A82" s="123" t="s">
        <v>384</v>
      </c>
      <c r="B82" s="124" t="s">
        <v>385</v>
      </c>
      <c r="C82" s="125">
        <v>3</v>
      </c>
      <c r="D82" s="129"/>
      <c r="E82" s="130"/>
      <c r="F82" s="130"/>
      <c r="G82" s="130"/>
      <c r="H82" s="130"/>
      <c r="I82" s="130"/>
      <c r="J82" s="123"/>
      <c r="K82" s="123" t="s">
        <v>292</v>
      </c>
      <c r="L82" s="129"/>
      <c r="M82" s="130"/>
      <c r="N82" s="130"/>
      <c r="O82" s="130"/>
      <c r="P82" s="130" t="s">
        <v>292</v>
      </c>
      <c r="Q82" s="130"/>
      <c r="R82" s="123"/>
      <c r="S82" s="131" t="s">
        <v>292</v>
      </c>
      <c r="T82" s="132" t="s">
        <v>293</v>
      </c>
      <c r="U82" s="133" t="s">
        <v>294</v>
      </c>
      <c r="V82" s="133" t="s">
        <v>185</v>
      </c>
      <c r="W82" s="133" t="s">
        <v>315</v>
      </c>
      <c r="X82" s="133"/>
      <c r="Y82" s="133"/>
      <c r="Z82" s="133"/>
      <c r="AA82" s="134">
        <v>4</v>
      </c>
      <c r="AB82" s="134">
        <v>4</v>
      </c>
    </row>
    <row r="83" spans="1:28" ht="17">
      <c r="A83" s="135" t="s">
        <v>384</v>
      </c>
      <c r="B83" s="124" t="s">
        <v>385</v>
      </c>
      <c r="C83" s="125">
        <v>2</v>
      </c>
      <c r="D83" s="129"/>
      <c r="E83" s="130"/>
      <c r="F83" s="130"/>
      <c r="G83" s="130"/>
      <c r="H83" s="139" t="s">
        <v>292</v>
      </c>
      <c r="I83" s="130"/>
      <c r="J83" s="123"/>
      <c r="K83" s="123"/>
      <c r="L83" s="129"/>
      <c r="M83" s="130"/>
      <c r="N83" s="130"/>
      <c r="O83" s="130"/>
      <c r="P83" s="130"/>
      <c r="Q83" s="130"/>
      <c r="R83" s="123"/>
      <c r="S83" s="131"/>
      <c r="T83" s="132" t="s">
        <v>293</v>
      </c>
      <c r="U83" s="133" t="s">
        <v>294</v>
      </c>
      <c r="V83" s="133" t="s">
        <v>185</v>
      </c>
      <c r="W83" s="133" t="s">
        <v>315</v>
      </c>
      <c r="X83" s="133"/>
      <c r="Y83" s="133"/>
      <c r="Z83" s="133"/>
      <c r="AA83" s="134">
        <v>4</v>
      </c>
      <c r="AB83" s="134">
        <v>4</v>
      </c>
    </row>
    <row r="84" spans="1:28" ht="17">
      <c r="A84" s="123" t="s">
        <v>386</v>
      </c>
      <c r="B84" s="124" t="s">
        <v>387</v>
      </c>
      <c r="C84" s="125">
        <v>3</v>
      </c>
      <c r="D84" s="129"/>
      <c r="E84" s="130"/>
      <c r="F84" s="130" t="s">
        <v>292</v>
      </c>
      <c r="G84" s="130"/>
      <c r="H84" s="130"/>
      <c r="I84" s="130"/>
      <c r="J84" s="123"/>
      <c r="K84" s="123"/>
      <c r="L84" s="129"/>
      <c r="M84" s="130"/>
      <c r="N84" s="130" t="s">
        <v>292</v>
      </c>
      <c r="O84" s="130"/>
      <c r="P84" s="130"/>
      <c r="Q84" s="130"/>
      <c r="R84" s="123"/>
      <c r="S84" s="131"/>
      <c r="T84" s="132" t="s">
        <v>293</v>
      </c>
      <c r="U84" s="150" t="s">
        <v>388</v>
      </c>
      <c r="V84" s="133" t="s">
        <v>185</v>
      </c>
      <c r="W84" s="133" t="s">
        <v>315</v>
      </c>
      <c r="X84" s="133"/>
      <c r="Y84" s="133"/>
      <c r="Z84" s="133"/>
      <c r="AA84" s="134">
        <v>4</v>
      </c>
      <c r="AB84" s="134">
        <v>4</v>
      </c>
    </row>
    <row r="85" spans="1:28" ht="17">
      <c r="A85" s="123" t="s">
        <v>389</v>
      </c>
      <c r="B85" s="124" t="s">
        <v>390</v>
      </c>
      <c r="C85" s="125">
        <v>3</v>
      </c>
      <c r="D85" s="129"/>
      <c r="E85" s="130"/>
      <c r="F85" s="130"/>
      <c r="G85" s="130"/>
      <c r="H85" s="130"/>
      <c r="I85" s="130"/>
      <c r="J85" s="123"/>
      <c r="K85" s="123" t="s">
        <v>292</v>
      </c>
      <c r="L85" s="129"/>
      <c r="M85" s="130"/>
      <c r="N85" s="130"/>
      <c r="O85" s="130"/>
      <c r="P85" s="130" t="s">
        <v>292</v>
      </c>
      <c r="Q85" s="130"/>
      <c r="R85" s="123"/>
      <c r="S85" s="131" t="s">
        <v>292</v>
      </c>
      <c r="T85" s="132" t="s">
        <v>293</v>
      </c>
      <c r="U85" s="150" t="s">
        <v>388</v>
      </c>
      <c r="V85" s="133" t="s">
        <v>185</v>
      </c>
      <c r="W85" s="133" t="s">
        <v>315</v>
      </c>
      <c r="X85" s="133"/>
      <c r="Y85" s="133"/>
      <c r="Z85" s="133"/>
      <c r="AA85" s="134">
        <v>4</v>
      </c>
      <c r="AB85" s="134">
        <v>4</v>
      </c>
    </row>
    <row r="86" spans="1:28" ht="17">
      <c r="A86" s="135" t="s">
        <v>389</v>
      </c>
      <c r="B86" s="124" t="s">
        <v>391</v>
      </c>
      <c r="C86" s="125">
        <v>3</v>
      </c>
      <c r="D86" s="129"/>
      <c r="E86" s="130"/>
      <c r="F86" s="130"/>
      <c r="G86" s="130"/>
      <c r="H86" s="130" t="s">
        <v>292</v>
      </c>
      <c r="I86" s="130"/>
      <c r="J86" s="123"/>
      <c r="K86" s="123"/>
      <c r="L86" s="129"/>
      <c r="M86" s="130"/>
      <c r="N86" s="130"/>
      <c r="O86" s="130"/>
      <c r="P86" s="130"/>
      <c r="Q86" s="130"/>
      <c r="R86" s="123"/>
      <c r="S86" s="131"/>
      <c r="T86" s="132" t="s">
        <v>293</v>
      </c>
      <c r="U86" s="150" t="s">
        <v>388</v>
      </c>
      <c r="V86" s="133" t="s">
        <v>185</v>
      </c>
      <c r="W86" s="133" t="s">
        <v>315</v>
      </c>
      <c r="X86" s="133"/>
      <c r="Y86" s="133"/>
      <c r="Z86" s="133"/>
      <c r="AA86" s="134">
        <v>4</v>
      </c>
      <c r="AB86" s="134">
        <v>4</v>
      </c>
    </row>
    <row r="87" spans="1:28" ht="26">
      <c r="A87" s="139" t="s">
        <v>392</v>
      </c>
      <c r="B87" s="124" t="s">
        <v>393</v>
      </c>
      <c r="C87" s="125">
        <v>2</v>
      </c>
      <c r="D87" s="136"/>
      <c r="E87" s="123"/>
      <c r="F87" s="123"/>
      <c r="G87" s="123"/>
      <c r="H87" s="123"/>
      <c r="I87" s="123"/>
      <c r="J87" s="123"/>
      <c r="K87" s="123"/>
      <c r="L87" s="129"/>
      <c r="M87" s="130"/>
      <c r="N87" s="130" t="s">
        <v>292</v>
      </c>
      <c r="O87" s="130"/>
      <c r="P87" s="130"/>
      <c r="Q87" s="130"/>
      <c r="R87" s="123"/>
      <c r="S87" s="131"/>
      <c r="T87" s="132" t="s">
        <v>293</v>
      </c>
      <c r="U87" s="133" t="s">
        <v>317</v>
      </c>
      <c r="V87" s="133" t="s">
        <v>185</v>
      </c>
      <c r="W87" s="133" t="s">
        <v>315</v>
      </c>
      <c r="X87" s="133"/>
      <c r="Y87" s="133"/>
      <c r="Z87" s="133"/>
      <c r="AA87" s="134">
        <v>4</v>
      </c>
      <c r="AB87" s="134">
        <v>4</v>
      </c>
    </row>
    <row r="88" spans="1:28" ht="26">
      <c r="A88" s="123" t="s">
        <v>256</v>
      </c>
      <c r="B88" s="124" t="s">
        <v>394</v>
      </c>
      <c r="C88" s="125">
        <v>3</v>
      </c>
      <c r="D88" s="136"/>
      <c r="E88" s="123"/>
      <c r="F88" s="130"/>
      <c r="G88" s="130" t="s">
        <v>292</v>
      </c>
      <c r="H88" s="130"/>
      <c r="I88" s="130"/>
      <c r="J88" s="123"/>
      <c r="K88" s="123"/>
      <c r="L88" s="129"/>
      <c r="M88" s="130"/>
      <c r="N88" s="130"/>
      <c r="O88" s="130" t="s">
        <v>292</v>
      </c>
      <c r="P88" s="130"/>
      <c r="Q88" s="130"/>
      <c r="R88" s="123"/>
      <c r="S88" s="131"/>
      <c r="T88" s="132" t="s">
        <v>293</v>
      </c>
      <c r="U88" s="133" t="s">
        <v>317</v>
      </c>
      <c r="V88" s="133" t="s">
        <v>185</v>
      </c>
      <c r="W88" s="133" t="s">
        <v>315</v>
      </c>
      <c r="X88" s="133"/>
      <c r="Y88" s="133"/>
      <c r="Z88" s="133"/>
      <c r="AA88" s="134">
        <v>4</v>
      </c>
      <c r="AB88" s="134">
        <v>4</v>
      </c>
    </row>
    <row r="89" spans="1:28" ht="26">
      <c r="A89" s="135" t="s">
        <v>256</v>
      </c>
      <c r="B89" s="124" t="s">
        <v>395</v>
      </c>
      <c r="C89" s="125">
        <v>3</v>
      </c>
      <c r="D89" s="129" t="s">
        <v>292</v>
      </c>
      <c r="E89" s="130" t="s">
        <v>292</v>
      </c>
      <c r="F89" s="130"/>
      <c r="G89" s="130"/>
      <c r="H89" s="130"/>
      <c r="I89" s="130"/>
      <c r="J89" s="123"/>
      <c r="K89" s="123"/>
      <c r="L89" s="129"/>
      <c r="M89" s="130"/>
      <c r="N89" s="130"/>
      <c r="O89" s="130"/>
      <c r="P89" s="130"/>
      <c r="Q89" s="130"/>
      <c r="R89" s="123"/>
      <c r="S89" s="131"/>
      <c r="T89" s="132" t="s">
        <v>293</v>
      </c>
      <c r="U89" s="133" t="s">
        <v>317</v>
      </c>
      <c r="V89" s="133" t="s">
        <v>185</v>
      </c>
      <c r="W89" s="133" t="s">
        <v>315</v>
      </c>
      <c r="X89" s="133"/>
      <c r="Y89" s="133"/>
      <c r="Z89" s="133"/>
      <c r="AA89" s="134">
        <v>4</v>
      </c>
      <c r="AB89" s="134">
        <v>4</v>
      </c>
    </row>
    <row r="90" spans="1:28" ht="26">
      <c r="A90" s="135" t="s">
        <v>256</v>
      </c>
      <c r="B90" s="124" t="s">
        <v>393</v>
      </c>
      <c r="C90" s="125">
        <v>2</v>
      </c>
      <c r="D90" s="129"/>
      <c r="E90" s="130"/>
      <c r="F90" s="130" t="s">
        <v>292</v>
      </c>
      <c r="G90" s="130"/>
      <c r="H90" s="130"/>
      <c r="I90" s="130"/>
      <c r="J90" s="123"/>
      <c r="K90" s="123"/>
      <c r="L90" s="129"/>
      <c r="M90" s="130"/>
      <c r="N90" s="130"/>
      <c r="O90" s="130"/>
      <c r="P90" s="130"/>
      <c r="Q90" s="130"/>
      <c r="R90" s="123"/>
      <c r="S90" s="131"/>
      <c r="T90" s="132" t="s">
        <v>293</v>
      </c>
      <c r="U90" s="133" t="s">
        <v>317</v>
      </c>
      <c r="V90" s="133" t="s">
        <v>185</v>
      </c>
      <c r="W90" s="133" t="s">
        <v>315</v>
      </c>
      <c r="X90" s="133"/>
      <c r="Y90" s="133"/>
      <c r="Z90" s="133"/>
      <c r="AA90" s="134">
        <v>4</v>
      </c>
      <c r="AB90" s="134">
        <v>4</v>
      </c>
    </row>
    <row r="91" spans="1:28" ht="26">
      <c r="A91" s="123" t="s">
        <v>396</v>
      </c>
      <c r="B91" s="124" t="s">
        <v>397</v>
      </c>
      <c r="C91" s="125">
        <v>2</v>
      </c>
      <c r="D91" s="129"/>
      <c r="E91" s="130"/>
      <c r="F91" s="130" t="s">
        <v>292</v>
      </c>
      <c r="G91" s="130"/>
      <c r="H91" s="130"/>
      <c r="I91" s="130"/>
      <c r="J91" s="123"/>
      <c r="K91" s="123"/>
      <c r="L91" s="129"/>
      <c r="M91" s="130"/>
      <c r="N91" s="130" t="s">
        <v>292</v>
      </c>
      <c r="O91" s="130"/>
      <c r="P91" s="130"/>
      <c r="Q91" s="130"/>
      <c r="R91" s="123"/>
      <c r="S91" s="131"/>
      <c r="T91" s="132" t="s">
        <v>293</v>
      </c>
      <c r="U91" s="133" t="s">
        <v>317</v>
      </c>
      <c r="V91" s="133" t="s">
        <v>185</v>
      </c>
      <c r="W91" s="133" t="s">
        <v>315</v>
      </c>
      <c r="X91" s="133"/>
      <c r="Y91" s="133"/>
      <c r="Z91" s="133"/>
      <c r="AA91" s="134">
        <v>4</v>
      </c>
      <c r="AB91" s="134">
        <v>4</v>
      </c>
    </row>
    <row r="92" spans="1:28" ht="34">
      <c r="A92" s="135" t="s">
        <v>396</v>
      </c>
      <c r="B92" s="124" t="s">
        <v>398</v>
      </c>
      <c r="C92" s="125">
        <v>2</v>
      </c>
      <c r="D92" s="129" t="s">
        <v>292</v>
      </c>
      <c r="E92" s="130" t="s">
        <v>292</v>
      </c>
      <c r="F92" s="130"/>
      <c r="G92" s="130"/>
      <c r="H92" s="130"/>
      <c r="I92" s="130"/>
      <c r="J92" s="123"/>
      <c r="K92" s="123"/>
      <c r="L92" s="129"/>
      <c r="M92" s="130"/>
      <c r="N92" s="130"/>
      <c r="O92" s="130"/>
      <c r="P92" s="130"/>
      <c r="Q92" s="130"/>
      <c r="R92" s="123"/>
      <c r="S92" s="131"/>
      <c r="T92" s="132" t="s">
        <v>293</v>
      </c>
      <c r="U92" s="133" t="s">
        <v>317</v>
      </c>
      <c r="V92" s="133" t="s">
        <v>185</v>
      </c>
      <c r="W92" s="133" t="s">
        <v>315</v>
      </c>
      <c r="X92" s="133"/>
      <c r="Y92" s="133"/>
      <c r="Z92" s="133"/>
      <c r="AA92" s="134">
        <v>4</v>
      </c>
      <c r="AB92" s="134">
        <v>4</v>
      </c>
    </row>
    <row r="93" spans="1:28" ht="34">
      <c r="A93" s="139" t="s">
        <v>399</v>
      </c>
      <c r="B93" s="124" t="s">
        <v>400</v>
      </c>
      <c r="C93" s="125">
        <v>3</v>
      </c>
      <c r="D93" s="136"/>
      <c r="E93" s="123"/>
      <c r="F93" s="123"/>
      <c r="G93" s="123"/>
      <c r="H93" s="123"/>
      <c r="I93" s="123"/>
      <c r="J93" s="123"/>
      <c r="K93" s="123" t="s">
        <v>292</v>
      </c>
      <c r="L93" s="129"/>
      <c r="M93" s="130"/>
      <c r="N93" s="130"/>
      <c r="O93" s="130"/>
      <c r="P93" s="130" t="s">
        <v>292</v>
      </c>
      <c r="Q93" s="130"/>
      <c r="R93" s="123"/>
      <c r="S93" s="131" t="s">
        <v>292</v>
      </c>
      <c r="T93" s="132" t="s">
        <v>293</v>
      </c>
      <c r="U93" s="133" t="s">
        <v>317</v>
      </c>
      <c r="V93" s="133" t="s">
        <v>185</v>
      </c>
      <c r="W93" s="133" t="s">
        <v>315</v>
      </c>
      <c r="X93" s="133"/>
      <c r="Y93" s="133"/>
      <c r="Z93" s="133"/>
      <c r="AA93" s="134">
        <v>4</v>
      </c>
      <c r="AB93" s="134">
        <v>4</v>
      </c>
    </row>
    <row r="94" spans="1:28" ht="26">
      <c r="A94" s="139" t="s">
        <v>401</v>
      </c>
      <c r="B94" s="124" t="s">
        <v>402</v>
      </c>
      <c r="C94" s="125">
        <v>3</v>
      </c>
      <c r="D94" s="136"/>
      <c r="E94" s="123"/>
      <c r="F94" s="123"/>
      <c r="G94" s="123"/>
      <c r="H94" s="123"/>
      <c r="I94" s="123"/>
      <c r="J94" s="123"/>
      <c r="K94" s="123"/>
      <c r="L94" s="129"/>
      <c r="M94" s="130"/>
      <c r="N94" s="130" t="s">
        <v>292</v>
      </c>
      <c r="O94" s="130"/>
      <c r="P94" s="130"/>
      <c r="Q94" s="130"/>
      <c r="R94" s="123"/>
      <c r="S94" s="131"/>
      <c r="T94" s="143" t="s">
        <v>293</v>
      </c>
      <c r="U94" s="133" t="s">
        <v>317</v>
      </c>
      <c r="V94" s="133" t="s">
        <v>185</v>
      </c>
      <c r="W94" s="133" t="s">
        <v>315</v>
      </c>
      <c r="X94" s="133"/>
      <c r="Y94" s="133"/>
      <c r="Z94" s="133"/>
      <c r="AA94" s="134">
        <v>4</v>
      </c>
      <c r="AB94" s="134">
        <v>4</v>
      </c>
    </row>
    <row r="95" spans="1:28" ht="26">
      <c r="A95" s="135" t="s">
        <v>403</v>
      </c>
      <c r="B95" s="124" t="s">
        <v>404</v>
      </c>
      <c r="C95" s="125">
        <v>3</v>
      </c>
      <c r="D95" s="126"/>
      <c r="E95" s="127"/>
      <c r="F95" s="127" t="s">
        <v>292</v>
      </c>
      <c r="G95" s="123"/>
      <c r="H95" s="123"/>
      <c r="I95" s="123"/>
      <c r="J95" s="123"/>
      <c r="K95" s="123"/>
      <c r="L95" s="129"/>
      <c r="M95" s="130"/>
      <c r="N95" s="130"/>
      <c r="O95" s="130"/>
      <c r="P95" s="130"/>
      <c r="Q95" s="130"/>
      <c r="R95" s="123"/>
      <c r="S95" s="131"/>
      <c r="T95" s="143" t="s">
        <v>293</v>
      </c>
      <c r="U95" s="133" t="s">
        <v>317</v>
      </c>
      <c r="V95" s="133" t="s">
        <v>185</v>
      </c>
      <c r="W95" s="133" t="s">
        <v>315</v>
      </c>
      <c r="X95" s="133"/>
      <c r="Y95" s="133"/>
      <c r="Z95" s="133"/>
      <c r="AA95" s="134">
        <v>4</v>
      </c>
      <c r="AB95" s="134">
        <v>4</v>
      </c>
    </row>
    <row r="96" spans="1:28" ht="34">
      <c r="A96" s="123" t="s">
        <v>403</v>
      </c>
      <c r="B96" s="124" t="s">
        <v>405</v>
      </c>
      <c r="C96" s="125">
        <v>3</v>
      </c>
      <c r="D96" s="136"/>
      <c r="E96" s="123"/>
      <c r="F96" s="123"/>
      <c r="G96" s="123"/>
      <c r="H96" s="123"/>
      <c r="I96" s="123"/>
      <c r="J96" s="123"/>
      <c r="K96" s="123"/>
      <c r="L96" s="129" t="s">
        <v>292</v>
      </c>
      <c r="M96" s="130" t="s">
        <v>292</v>
      </c>
      <c r="N96" s="130"/>
      <c r="O96" s="130"/>
      <c r="P96" s="130"/>
      <c r="Q96" s="130"/>
      <c r="R96" s="123"/>
      <c r="S96" s="131"/>
      <c r="T96" s="132" t="s">
        <v>293</v>
      </c>
      <c r="U96" s="133" t="s">
        <v>317</v>
      </c>
      <c r="V96" s="133" t="s">
        <v>185</v>
      </c>
      <c r="W96" s="133" t="s">
        <v>315</v>
      </c>
      <c r="X96" s="133"/>
      <c r="Y96" s="133"/>
      <c r="Z96" s="133"/>
      <c r="AA96" s="134">
        <v>4</v>
      </c>
      <c r="AB96" s="134">
        <v>4</v>
      </c>
    </row>
    <row r="97" spans="1:28" ht="34">
      <c r="A97" s="135" t="s">
        <v>403</v>
      </c>
      <c r="B97" s="124" t="s">
        <v>405</v>
      </c>
      <c r="C97" s="125">
        <v>2</v>
      </c>
      <c r="D97" s="136" t="s">
        <v>292</v>
      </c>
      <c r="E97" s="123"/>
      <c r="F97" s="123"/>
      <c r="G97" s="123"/>
      <c r="H97" s="123"/>
      <c r="I97" s="123"/>
      <c r="J97" s="123"/>
      <c r="K97" s="123"/>
      <c r="L97" s="129"/>
      <c r="M97" s="130"/>
      <c r="N97" s="130"/>
      <c r="O97" s="130"/>
      <c r="P97" s="130"/>
      <c r="Q97" s="130"/>
      <c r="R97" s="123"/>
      <c r="S97" s="131"/>
      <c r="T97" s="132" t="s">
        <v>293</v>
      </c>
      <c r="U97" s="133" t="s">
        <v>317</v>
      </c>
      <c r="V97" s="133" t="s">
        <v>185</v>
      </c>
      <c r="W97" s="133" t="s">
        <v>315</v>
      </c>
      <c r="X97" s="133"/>
      <c r="Y97" s="133"/>
      <c r="Z97" s="133"/>
      <c r="AA97" s="134">
        <v>4</v>
      </c>
      <c r="AB97" s="134">
        <v>4</v>
      </c>
    </row>
    <row r="98" spans="1:28" ht="34">
      <c r="A98" s="135" t="s">
        <v>403</v>
      </c>
      <c r="B98" s="124" t="s">
        <v>406</v>
      </c>
      <c r="C98" s="125">
        <v>2</v>
      </c>
      <c r="D98" s="136"/>
      <c r="E98" s="123" t="s">
        <v>292</v>
      </c>
      <c r="F98" s="123"/>
      <c r="G98" s="123"/>
      <c r="H98" s="123"/>
      <c r="I98" s="123"/>
      <c r="J98" s="123"/>
      <c r="K98" s="123"/>
      <c r="L98" s="129"/>
      <c r="M98" s="130"/>
      <c r="N98" s="130"/>
      <c r="O98" s="130"/>
      <c r="P98" s="130"/>
      <c r="Q98" s="130"/>
      <c r="R98" s="123"/>
      <c r="S98" s="131"/>
      <c r="T98" s="132" t="s">
        <v>293</v>
      </c>
      <c r="U98" s="133" t="s">
        <v>317</v>
      </c>
      <c r="V98" s="133" t="s">
        <v>185</v>
      </c>
      <c r="W98" s="133" t="s">
        <v>315</v>
      </c>
      <c r="X98" s="133"/>
      <c r="Y98" s="133"/>
      <c r="Z98" s="133"/>
      <c r="AA98" s="134">
        <v>4</v>
      </c>
      <c r="AB98" s="134">
        <v>4</v>
      </c>
    </row>
    <row r="99" spans="1:28" ht="26">
      <c r="A99" s="123" t="s">
        <v>164</v>
      </c>
      <c r="B99" s="124" t="s">
        <v>407</v>
      </c>
      <c r="C99" s="125">
        <v>3</v>
      </c>
      <c r="D99" s="126" t="s">
        <v>292</v>
      </c>
      <c r="E99" s="123"/>
      <c r="F99" s="123"/>
      <c r="G99" s="123"/>
      <c r="H99" s="123"/>
      <c r="I99" s="123"/>
      <c r="J99" s="123"/>
      <c r="K99" s="123"/>
      <c r="L99" s="129" t="s">
        <v>292</v>
      </c>
      <c r="M99" s="130"/>
      <c r="N99" s="130"/>
      <c r="O99" s="130"/>
      <c r="P99" s="130"/>
      <c r="Q99" s="130"/>
      <c r="R99" s="123"/>
      <c r="S99" s="131"/>
      <c r="T99" s="132" t="s">
        <v>293</v>
      </c>
      <c r="U99" s="133" t="s">
        <v>317</v>
      </c>
      <c r="V99" s="133" t="s">
        <v>185</v>
      </c>
      <c r="W99" s="133" t="s">
        <v>315</v>
      </c>
      <c r="X99" s="133"/>
      <c r="Y99" s="133"/>
      <c r="Z99" s="133"/>
      <c r="AA99" s="134">
        <v>4</v>
      </c>
      <c r="AB99" s="134">
        <v>4</v>
      </c>
    </row>
    <row r="100" spans="1:28" ht="34">
      <c r="A100" s="123" t="s">
        <v>190</v>
      </c>
      <c r="B100" s="124" t="s">
        <v>408</v>
      </c>
      <c r="C100" s="125">
        <v>3</v>
      </c>
      <c r="D100" s="136"/>
      <c r="E100" s="123"/>
      <c r="F100" s="123"/>
      <c r="G100" s="123"/>
      <c r="H100" s="123"/>
      <c r="I100" s="123"/>
      <c r="J100" s="123"/>
      <c r="K100" s="123"/>
      <c r="L100" s="129"/>
      <c r="M100" s="130" t="s">
        <v>292</v>
      </c>
      <c r="N100" s="130"/>
      <c r="O100" s="130"/>
      <c r="P100" s="130"/>
      <c r="Q100" s="130"/>
      <c r="R100" s="123"/>
      <c r="S100" s="131"/>
      <c r="T100" s="132" t="s">
        <v>293</v>
      </c>
      <c r="U100" s="133" t="s">
        <v>317</v>
      </c>
      <c r="V100" s="133" t="s">
        <v>185</v>
      </c>
      <c r="W100" s="133" t="s">
        <v>315</v>
      </c>
      <c r="X100" s="133"/>
      <c r="Y100" s="133"/>
      <c r="Z100" s="133"/>
      <c r="AA100" s="134">
        <v>4</v>
      </c>
      <c r="AB100" s="134">
        <v>4</v>
      </c>
    </row>
    <row r="101" spans="1:28" ht="17">
      <c r="A101" s="135" t="s">
        <v>190</v>
      </c>
      <c r="B101" s="124" t="s">
        <v>409</v>
      </c>
      <c r="C101" s="125">
        <v>3</v>
      </c>
      <c r="D101" s="136"/>
      <c r="E101" s="127" t="s">
        <v>292</v>
      </c>
      <c r="F101" s="123"/>
      <c r="G101" s="123"/>
      <c r="H101" s="123"/>
      <c r="I101" s="123"/>
      <c r="J101" s="123"/>
      <c r="K101" s="123"/>
      <c r="L101" s="129"/>
      <c r="M101" s="130"/>
      <c r="N101" s="130"/>
      <c r="O101" s="130"/>
      <c r="P101" s="130"/>
      <c r="Q101" s="130"/>
      <c r="R101" s="123"/>
      <c r="S101" s="131"/>
      <c r="T101" s="132" t="s">
        <v>293</v>
      </c>
      <c r="U101" s="133" t="s">
        <v>294</v>
      </c>
      <c r="V101" s="133" t="s">
        <v>185</v>
      </c>
      <c r="W101" s="133" t="s">
        <v>315</v>
      </c>
      <c r="X101" s="133"/>
      <c r="Y101" s="133"/>
      <c r="Z101" s="133"/>
      <c r="AA101" s="134">
        <v>4</v>
      </c>
      <c r="AB101" s="134">
        <v>4</v>
      </c>
    </row>
    <row r="102" spans="1:28" ht="26">
      <c r="A102" s="123" t="s">
        <v>410</v>
      </c>
      <c r="B102" s="124" t="s">
        <v>411</v>
      </c>
      <c r="C102" s="125">
        <v>3</v>
      </c>
      <c r="D102" s="129"/>
      <c r="E102" s="130"/>
      <c r="F102" s="130" t="s">
        <v>292</v>
      </c>
      <c r="G102" s="130"/>
      <c r="H102" s="130"/>
      <c r="I102" s="130"/>
      <c r="J102" s="123"/>
      <c r="K102" s="123"/>
      <c r="L102" s="129"/>
      <c r="M102" s="130"/>
      <c r="N102" s="130" t="s">
        <v>292</v>
      </c>
      <c r="O102" s="130"/>
      <c r="P102" s="130"/>
      <c r="Q102" s="130"/>
      <c r="R102" s="123"/>
      <c r="S102" s="131"/>
      <c r="T102" s="132" t="s">
        <v>293</v>
      </c>
      <c r="U102" s="133" t="s">
        <v>317</v>
      </c>
      <c r="V102" s="133" t="s">
        <v>185</v>
      </c>
      <c r="W102" s="133" t="s">
        <v>315</v>
      </c>
      <c r="X102" s="133"/>
      <c r="Y102" s="133"/>
      <c r="Z102" s="133"/>
      <c r="AA102" s="134">
        <v>4</v>
      </c>
      <c r="AB102" s="134">
        <v>4</v>
      </c>
    </row>
    <row r="103" spans="1:28" ht="26">
      <c r="A103" s="123" t="s">
        <v>412</v>
      </c>
      <c r="B103" s="124" t="s">
        <v>413</v>
      </c>
      <c r="C103" s="125">
        <v>2</v>
      </c>
      <c r="D103" s="129"/>
      <c r="E103" s="130"/>
      <c r="F103" s="130"/>
      <c r="G103" s="130"/>
      <c r="H103" s="130"/>
      <c r="I103" s="130"/>
      <c r="J103" s="123" t="s">
        <v>292</v>
      </c>
      <c r="K103" s="123"/>
      <c r="L103" s="129"/>
      <c r="M103" s="130"/>
      <c r="N103" s="130"/>
      <c r="O103" s="130"/>
      <c r="P103" s="130"/>
      <c r="Q103" s="130"/>
      <c r="R103" s="123" t="s">
        <v>292</v>
      </c>
      <c r="S103" s="131"/>
      <c r="T103" s="132" t="s">
        <v>293</v>
      </c>
      <c r="U103" s="133" t="s">
        <v>317</v>
      </c>
      <c r="V103" s="133" t="s">
        <v>185</v>
      </c>
      <c r="W103" s="133" t="s">
        <v>315</v>
      </c>
      <c r="X103" s="133"/>
      <c r="Y103" s="133"/>
      <c r="Z103" s="133"/>
      <c r="AA103" s="134">
        <v>4</v>
      </c>
      <c r="AB103" s="134">
        <v>4</v>
      </c>
    </row>
    <row r="104" spans="1:28" ht="34">
      <c r="A104" s="123" t="s">
        <v>174</v>
      </c>
      <c r="B104" s="124" t="s">
        <v>154</v>
      </c>
      <c r="C104" s="125">
        <v>3</v>
      </c>
      <c r="D104" s="136"/>
      <c r="E104" s="123"/>
      <c r="F104" s="123"/>
      <c r="G104" s="123"/>
      <c r="H104" s="123"/>
      <c r="I104" s="123"/>
      <c r="J104" s="123"/>
      <c r="K104" s="123" t="s">
        <v>292</v>
      </c>
      <c r="L104" s="129"/>
      <c r="M104" s="130"/>
      <c r="N104" s="130"/>
      <c r="O104" s="130"/>
      <c r="P104" s="151" t="s">
        <v>292</v>
      </c>
      <c r="Q104" s="130"/>
      <c r="R104" s="123"/>
      <c r="S104" s="131" t="s">
        <v>292</v>
      </c>
      <c r="T104" s="132" t="s">
        <v>293</v>
      </c>
      <c r="U104" s="133" t="s">
        <v>317</v>
      </c>
      <c r="V104" s="133" t="s">
        <v>185</v>
      </c>
      <c r="W104" s="133" t="s">
        <v>315</v>
      </c>
      <c r="X104" s="133"/>
      <c r="Y104" s="133"/>
      <c r="Z104" s="133"/>
      <c r="AA104" s="134">
        <v>4</v>
      </c>
      <c r="AB104" s="134">
        <v>4</v>
      </c>
    </row>
    <row r="105" spans="1:28" ht="34">
      <c r="A105" s="135" t="s">
        <v>174</v>
      </c>
      <c r="B105" s="124" t="s">
        <v>154</v>
      </c>
      <c r="C105" s="125">
        <v>2</v>
      </c>
      <c r="D105" s="136"/>
      <c r="E105" s="123"/>
      <c r="F105" s="123"/>
      <c r="G105" s="123"/>
      <c r="H105" s="123" t="s">
        <v>292</v>
      </c>
      <c r="I105" s="123"/>
      <c r="J105" s="123"/>
      <c r="K105" s="123"/>
      <c r="L105" s="129"/>
      <c r="M105" s="130"/>
      <c r="N105" s="130"/>
      <c r="O105" s="130"/>
      <c r="P105" s="130"/>
      <c r="Q105" s="130"/>
      <c r="R105" s="123"/>
      <c r="S105" s="131"/>
      <c r="T105" s="132" t="s">
        <v>293</v>
      </c>
      <c r="U105" s="133" t="s">
        <v>317</v>
      </c>
      <c r="V105" s="133" t="s">
        <v>185</v>
      </c>
      <c r="W105" s="133" t="s">
        <v>315</v>
      </c>
      <c r="X105" s="133"/>
      <c r="Y105" s="133"/>
      <c r="Z105" s="133"/>
      <c r="AA105" s="134">
        <v>4</v>
      </c>
      <c r="AB105" s="134">
        <v>4</v>
      </c>
    </row>
    <row r="106" spans="1:28" ht="26">
      <c r="A106" s="123" t="s">
        <v>414</v>
      </c>
      <c r="B106" s="124" t="s">
        <v>415</v>
      </c>
      <c r="C106" s="125">
        <v>2</v>
      </c>
      <c r="D106" s="136"/>
      <c r="E106" s="123"/>
      <c r="F106" s="123"/>
      <c r="G106" s="123"/>
      <c r="H106" s="123"/>
      <c r="I106" s="123" t="s">
        <v>292</v>
      </c>
      <c r="J106" s="123"/>
      <c r="K106" s="123"/>
      <c r="L106" s="129"/>
      <c r="M106" s="130"/>
      <c r="N106" s="130"/>
      <c r="O106" s="130"/>
      <c r="P106" s="130"/>
      <c r="Q106" s="130" t="s">
        <v>292</v>
      </c>
      <c r="R106" s="123"/>
      <c r="S106" s="131"/>
      <c r="T106" s="132" t="s">
        <v>293</v>
      </c>
      <c r="U106" s="133" t="s">
        <v>317</v>
      </c>
      <c r="V106" s="152" t="s">
        <v>184</v>
      </c>
      <c r="W106" s="133" t="s">
        <v>315</v>
      </c>
      <c r="X106" s="133"/>
      <c r="Y106" s="133"/>
      <c r="Z106" s="133"/>
      <c r="AA106" s="134">
        <v>4</v>
      </c>
      <c r="AB106" s="134">
        <v>4</v>
      </c>
    </row>
    <row r="107" spans="1:28" ht="26">
      <c r="A107" s="123" t="s">
        <v>416</v>
      </c>
      <c r="B107" s="124" t="s">
        <v>415</v>
      </c>
      <c r="C107" s="125">
        <v>3</v>
      </c>
      <c r="D107" s="136"/>
      <c r="E107" s="123"/>
      <c r="F107" s="123"/>
      <c r="G107" s="123"/>
      <c r="H107" s="123"/>
      <c r="I107" s="123"/>
      <c r="J107" s="123" t="s">
        <v>292</v>
      </c>
      <c r="K107" s="123"/>
      <c r="L107" s="129"/>
      <c r="M107" s="130"/>
      <c r="N107" s="130"/>
      <c r="O107" s="130"/>
      <c r="P107" s="130"/>
      <c r="Q107" s="130"/>
      <c r="R107" s="123" t="s">
        <v>292</v>
      </c>
      <c r="S107" s="131"/>
      <c r="T107" s="132" t="s">
        <v>293</v>
      </c>
      <c r="U107" s="133" t="s">
        <v>317</v>
      </c>
      <c r="V107" s="152" t="s">
        <v>184</v>
      </c>
      <c r="W107" s="133" t="s">
        <v>315</v>
      </c>
      <c r="X107" s="133"/>
      <c r="Y107" s="133"/>
      <c r="Z107" s="133"/>
      <c r="AA107" s="134">
        <v>4</v>
      </c>
      <c r="AB107" s="134">
        <v>4</v>
      </c>
    </row>
    <row r="108" spans="1:28" ht="26">
      <c r="A108" s="123" t="s">
        <v>417</v>
      </c>
      <c r="B108" s="124" t="s">
        <v>418</v>
      </c>
      <c r="C108" s="125">
        <v>3</v>
      </c>
      <c r="D108" s="129" t="s">
        <v>292</v>
      </c>
      <c r="E108" s="130" t="s">
        <v>292</v>
      </c>
      <c r="F108" s="130"/>
      <c r="G108" s="130"/>
      <c r="H108" s="130"/>
      <c r="I108" s="130"/>
      <c r="J108" s="123"/>
      <c r="K108" s="123"/>
      <c r="L108" s="129" t="s">
        <v>292</v>
      </c>
      <c r="M108" s="130" t="s">
        <v>292</v>
      </c>
      <c r="N108" s="130"/>
      <c r="O108" s="130"/>
      <c r="P108" s="130"/>
      <c r="Q108" s="130"/>
      <c r="R108" s="123"/>
      <c r="S108" s="131"/>
      <c r="T108" s="132" t="s">
        <v>293</v>
      </c>
      <c r="U108" s="153" t="s">
        <v>317</v>
      </c>
      <c r="V108" s="133" t="s">
        <v>185</v>
      </c>
      <c r="W108" s="133" t="s">
        <v>315</v>
      </c>
      <c r="X108" s="133"/>
      <c r="Y108" s="133"/>
      <c r="Z108" s="133"/>
      <c r="AA108" s="134">
        <v>4</v>
      </c>
      <c r="AB108" s="134">
        <v>4</v>
      </c>
    </row>
    <row r="109" spans="1:28" ht="34">
      <c r="A109" s="130" t="s">
        <v>419</v>
      </c>
      <c r="B109" s="124" t="s">
        <v>420</v>
      </c>
      <c r="C109" s="125">
        <v>3</v>
      </c>
      <c r="D109" s="129"/>
      <c r="E109" s="130"/>
      <c r="F109" s="130" t="s">
        <v>292</v>
      </c>
      <c r="G109" s="130"/>
      <c r="H109" s="130"/>
      <c r="I109" s="130"/>
      <c r="J109" s="123"/>
      <c r="K109" s="123"/>
      <c r="L109" s="129"/>
      <c r="M109" s="130"/>
      <c r="N109" s="130" t="s">
        <v>292</v>
      </c>
      <c r="O109" s="130"/>
      <c r="P109" s="130"/>
      <c r="Q109" s="130"/>
      <c r="R109" s="123"/>
      <c r="S109" s="131"/>
      <c r="T109" s="132" t="s">
        <v>293</v>
      </c>
      <c r="U109" s="153" t="s">
        <v>317</v>
      </c>
      <c r="V109" s="133" t="s">
        <v>185</v>
      </c>
      <c r="W109" s="133" t="s">
        <v>315</v>
      </c>
      <c r="X109" s="133"/>
      <c r="Y109" s="133"/>
      <c r="Z109" s="133"/>
      <c r="AA109" s="134">
        <v>4</v>
      </c>
      <c r="AB109" s="134">
        <v>4</v>
      </c>
    </row>
    <row r="110" spans="1:28" ht="17">
      <c r="A110" s="123" t="s">
        <v>421</v>
      </c>
      <c r="B110" s="124" t="s">
        <v>422</v>
      </c>
      <c r="C110" s="125">
        <v>3</v>
      </c>
      <c r="D110" s="129"/>
      <c r="E110" s="130" t="s">
        <v>292</v>
      </c>
      <c r="F110" s="130"/>
      <c r="G110" s="130"/>
      <c r="H110" s="130"/>
      <c r="I110" s="130"/>
      <c r="J110" s="123"/>
      <c r="K110" s="123"/>
      <c r="L110" s="129"/>
      <c r="M110" s="130" t="s">
        <v>292</v>
      </c>
      <c r="N110" s="130"/>
      <c r="O110" s="130"/>
      <c r="P110" s="130"/>
      <c r="Q110" s="130"/>
      <c r="R110" s="123"/>
      <c r="S110" s="131"/>
      <c r="T110" s="132" t="s">
        <v>293</v>
      </c>
      <c r="U110" s="153" t="s">
        <v>294</v>
      </c>
      <c r="V110" s="133" t="s">
        <v>185</v>
      </c>
      <c r="W110" s="133" t="s">
        <v>315</v>
      </c>
      <c r="X110" s="133"/>
      <c r="Y110" s="133"/>
      <c r="Z110" s="133"/>
      <c r="AA110" s="134">
        <v>4</v>
      </c>
      <c r="AB110" s="134">
        <v>4</v>
      </c>
    </row>
    <row r="111" spans="1:28" ht="17">
      <c r="A111" s="123" t="s">
        <v>423</v>
      </c>
      <c r="B111" s="124" t="s">
        <v>422</v>
      </c>
      <c r="C111" s="125">
        <v>2</v>
      </c>
      <c r="D111" s="129"/>
      <c r="E111" s="130"/>
      <c r="F111" s="130"/>
      <c r="G111" s="130"/>
      <c r="H111" s="130"/>
      <c r="I111" s="130"/>
      <c r="J111" s="123" t="s">
        <v>292</v>
      </c>
      <c r="K111" s="123"/>
      <c r="L111" s="129"/>
      <c r="M111" s="130"/>
      <c r="N111" s="130"/>
      <c r="O111" s="130"/>
      <c r="P111" s="130"/>
      <c r="Q111" s="130"/>
      <c r="R111" s="123" t="s">
        <v>292</v>
      </c>
      <c r="S111" s="131"/>
      <c r="T111" s="132" t="s">
        <v>293</v>
      </c>
      <c r="U111" s="153" t="s">
        <v>294</v>
      </c>
      <c r="V111" s="133" t="s">
        <v>185</v>
      </c>
      <c r="W111" s="133" t="s">
        <v>315</v>
      </c>
      <c r="X111" s="133"/>
      <c r="Y111" s="133"/>
      <c r="Z111" s="133"/>
      <c r="AA111" s="134">
        <v>4</v>
      </c>
      <c r="AB111" s="134">
        <v>4</v>
      </c>
    </row>
    <row r="112" spans="1:28" ht="26">
      <c r="A112" s="123" t="s">
        <v>173</v>
      </c>
      <c r="B112" s="124" t="s">
        <v>153</v>
      </c>
      <c r="C112" s="125">
        <v>3</v>
      </c>
      <c r="D112" s="129"/>
      <c r="E112" s="130"/>
      <c r="F112" s="130" t="s">
        <v>292</v>
      </c>
      <c r="G112" s="130"/>
      <c r="H112" s="130"/>
      <c r="I112" s="130"/>
      <c r="J112" s="123"/>
      <c r="K112" s="123"/>
      <c r="L112" s="129"/>
      <c r="M112" s="130"/>
      <c r="N112" s="130" t="s">
        <v>292</v>
      </c>
      <c r="O112" s="130"/>
      <c r="P112" s="130"/>
      <c r="Q112" s="130"/>
      <c r="R112" s="123"/>
      <c r="S112" s="131"/>
      <c r="T112" s="132" t="s">
        <v>293</v>
      </c>
      <c r="U112" s="133" t="s">
        <v>317</v>
      </c>
      <c r="V112" s="133" t="s">
        <v>185</v>
      </c>
      <c r="W112" s="133" t="s">
        <v>315</v>
      </c>
      <c r="X112" s="133"/>
      <c r="Y112" s="133"/>
      <c r="Z112" s="133"/>
      <c r="AA112" s="134">
        <v>4</v>
      </c>
      <c r="AB112" s="134">
        <v>4</v>
      </c>
    </row>
    <row r="113" spans="1:28" ht="26">
      <c r="A113" s="154" t="s">
        <v>192</v>
      </c>
      <c r="B113" s="124" t="s">
        <v>153</v>
      </c>
      <c r="C113" s="125">
        <v>3</v>
      </c>
      <c r="D113" s="129"/>
      <c r="E113" s="130"/>
      <c r="F113" s="130"/>
      <c r="G113" s="130"/>
      <c r="H113" s="130"/>
      <c r="I113" s="130"/>
      <c r="J113" s="123" t="s">
        <v>292</v>
      </c>
      <c r="K113" s="123"/>
      <c r="L113" s="129"/>
      <c r="M113" s="130"/>
      <c r="N113" s="130"/>
      <c r="O113" s="130"/>
      <c r="P113" s="130"/>
      <c r="Q113" s="130"/>
      <c r="R113" s="123" t="s">
        <v>292</v>
      </c>
      <c r="S113" s="131"/>
      <c r="T113" s="132" t="s">
        <v>293</v>
      </c>
      <c r="U113" s="133" t="s">
        <v>317</v>
      </c>
      <c r="V113" s="133" t="s">
        <v>185</v>
      </c>
      <c r="W113" s="133" t="s">
        <v>315</v>
      </c>
      <c r="X113" s="133"/>
      <c r="Y113" s="133"/>
      <c r="Z113" s="133"/>
      <c r="AA113" s="134">
        <v>4</v>
      </c>
      <c r="AB113" s="134">
        <v>4</v>
      </c>
    </row>
    <row r="114" spans="1:28" ht="17">
      <c r="A114" s="123" t="s">
        <v>424</v>
      </c>
      <c r="B114" s="124" t="s">
        <v>425</v>
      </c>
      <c r="C114" s="125">
        <v>3</v>
      </c>
      <c r="D114" s="129"/>
      <c r="E114" s="130"/>
      <c r="F114" s="130"/>
      <c r="G114" s="130"/>
      <c r="H114" s="130"/>
      <c r="I114" s="130"/>
      <c r="J114" s="123"/>
      <c r="K114" s="123"/>
      <c r="L114" s="129"/>
      <c r="M114" s="130"/>
      <c r="N114" s="130" t="s">
        <v>292</v>
      </c>
      <c r="O114" s="130"/>
      <c r="P114" s="130"/>
      <c r="Q114" s="130"/>
      <c r="R114" s="123"/>
      <c r="S114" s="131"/>
      <c r="T114" s="132" t="s">
        <v>293</v>
      </c>
      <c r="U114" s="133" t="s">
        <v>294</v>
      </c>
      <c r="V114" s="133" t="s">
        <v>185</v>
      </c>
      <c r="W114" s="133" t="s">
        <v>315</v>
      </c>
      <c r="X114" s="133"/>
      <c r="Y114" s="133"/>
      <c r="Z114" s="133"/>
      <c r="AA114" s="134">
        <v>4</v>
      </c>
      <c r="AB114" s="134">
        <v>4</v>
      </c>
    </row>
    <row r="115" spans="1:28" ht="17">
      <c r="A115" s="135" t="s">
        <v>426</v>
      </c>
      <c r="B115" s="124" t="s">
        <v>425</v>
      </c>
      <c r="C115" s="125">
        <v>3</v>
      </c>
      <c r="D115" s="129"/>
      <c r="E115" s="130"/>
      <c r="F115" s="130" t="s">
        <v>292</v>
      </c>
      <c r="G115" s="130"/>
      <c r="H115" s="130"/>
      <c r="I115" s="130"/>
      <c r="J115" s="123"/>
      <c r="K115" s="123"/>
      <c r="L115" s="129"/>
      <c r="M115" s="130"/>
      <c r="N115" s="130"/>
      <c r="O115" s="130"/>
      <c r="P115" s="130"/>
      <c r="Q115" s="130"/>
      <c r="R115" s="123"/>
      <c r="S115" s="131"/>
      <c r="T115" s="132" t="s">
        <v>293</v>
      </c>
      <c r="U115" s="133" t="s">
        <v>294</v>
      </c>
      <c r="V115" s="133" t="s">
        <v>185</v>
      </c>
      <c r="W115" s="133" t="s">
        <v>315</v>
      </c>
      <c r="X115" s="133"/>
      <c r="Y115" s="133"/>
      <c r="Z115" s="133"/>
      <c r="AA115" s="134">
        <v>4</v>
      </c>
      <c r="AB115" s="134">
        <v>4</v>
      </c>
    </row>
    <row r="116" spans="1:28" ht="17">
      <c r="A116" s="135" t="s">
        <v>426</v>
      </c>
      <c r="B116" s="124" t="s">
        <v>427</v>
      </c>
      <c r="C116" s="125">
        <v>2</v>
      </c>
      <c r="D116" s="129" t="s">
        <v>292</v>
      </c>
      <c r="E116" s="130" t="s">
        <v>292</v>
      </c>
      <c r="F116" s="130"/>
      <c r="G116" s="130"/>
      <c r="H116" s="130"/>
      <c r="I116" s="130"/>
      <c r="J116" s="123"/>
      <c r="K116" s="123"/>
      <c r="L116" s="129"/>
      <c r="M116" s="130"/>
      <c r="N116" s="130"/>
      <c r="O116" s="130"/>
      <c r="P116" s="130"/>
      <c r="Q116" s="130"/>
      <c r="R116" s="123"/>
      <c r="S116" s="131"/>
      <c r="T116" s="132" t="s">
        <v>293</v>
      </c>
      <c r="U116" s="133" t="s">
        <v>294</v>
      </c>
      <c r="V116" s="133" t="s">
        <v>185</v>
      </c>
      <c r="W116" s="133" t="s">
        <v>315</v>
      </c>
      <c r="X116" s="133"/>
      <c r="Y116" s="133"/>
      <c r="Z116" s="133"/>
      <c r="AA116" s="134">
        <v>4</v>
      </c>
      <c r="AB116" s="134">
        <v>4</v>
      </c>
    </row>
    <row r="117" spans="1:28" ht="17">
      <c r="A117" s="123" t="s">
        <v>197</v>
      </c>
      <c r="B117" s="124" t="s">
        <v>428</v>
      </c>
      <c r="C117" s="125">
        <v>3</v>
      </c>
      <c r="D117" s="155"/>
      <c r="E117" s="148"/>
      <c r="F117" s="130"/>
      <c r="G117" s="156"/>
      <c r="H117" s="130"/>
      <c r="I117" s="130"/>
      <c r="J117" s="123"/>
      <c r="K117" s="123"/>
      <c r="L117" s="129"/>
      <c r="M117" s="130"/>
      <c r="N117" s="130"/>
      <c r="O117" s="130" t="s">
        <v>292</v>
      </c>
      <c r="P117" s="130"/>
      <c r="Q117" s="130"/>
      <c r="R117" s="123"/>
      <c r="S117" s="131"/>
      <c r="T117" s="132" t="s">
        <v>293</v>
      </c>
      <c r="U117" s="133" t="s">
        <v>294</v>
      </c>
      <c r="V117" s="133" t="s">
        <v>185</v>
      </c>
      <c r="W117" s="133" t="s">
        <v>315</v>
      </c>
      <c r="X117" s="133"/>
      <c r="Y117" s="133"/>
      <c r="Z117" s="133"/>
      <c r="AA117" s="134">
        <v>4</v>
      </c>
      <c r="AB117" s="134">
        <v>4</v>
      </c>
    </row>
    <row r="118" spans="1:28" ht="17">
      <c r="A118" s="135" t="s">
        <v>426</v>
      </c>
      <c r="B118" s="124" t="s">
        <v>428</v>
      </c>
      <c r="C118" s="125">
        <v>3</v>
      </c>
      <c r="D118" s="155"/>
      <c r="E118" s="148"/>
      <c r="F118" s="130"/>
      <c r="G118" s="130" t="s">
        <v>292</v>
      </c>
      <c r="H118" s="130"/>
      <c r="I118" s="130"/>
      <c r="J118" s="123"/>
      <c r="K118" s="123"/>
      <c r="L118" s="129"/>
      <c r="M118" s="137"/>
      <c r="N118" s="130"/>
      <c r="O118" s="130"/>
      <c r="P118" s="130"/>
      <c r="Q118" s="130"/>
      <c r="R118" s="123"/>
      <c r="S118" s="131"/>
      <c r="T118" s="132" t="s">
        <v>293</v>
      </c>
      <c r="U118" s="133" t="s">
        <v>294</v>
      </c>
      <c r="V118" s="133" t="s">
        <v>185</v>
      </c>
      <c r="W118" s="133" t="s">
        <v>315</v>
      </c>
      <c r="X118" s="133"/>
      <c r="Y118" s="133"/>
      <c r="Z118" s="133"/>
      <c r="AA118" s="134">
        <v>4</v>
      </c>
      <c r="AB118" s="134">
        <v>4</v>
      </c>
    </row>
    <row r="119" spans="1:28" ht="17">
      <c r="A119" s="123" t="s">
        <v>429</v>
      </c>
      <c r="B119" s="124" t="s">
        <v>430</v>
      </c>
      <c r="C119" s="125">
        <v>2</v>
      </c>
      <c r="D119" s="145" t="s">
        <v>292</v>
      </c>
      <c r="E119" s="139" t="s">
        <v>292</v>
      </c>
      <c r="F119" s="130"/>
      <c r="G119" s="130"/>
      <c r="H119" s="130"/>
      <c r="I119" s="130"/>
      <c r="J119" s="130"/>
      <c r="K119" s="130"/>
      <c r="L119" s="147" t="s">
        <v>292</v>
      </c>
      <c r="M119" s="139" t="s">
        <v>292</v>
      </c>
      <c r="N119" s="140" t="s">
        <v>292</v>
      </c>
      <c r="O119" s="130"/>
      <c r="P119" s="130"/>
      <c r="Q119" s="130"/>
      <c r="R119" s="130"/>
      <c r="S119" s="157"/>
      <c r="T119" s="132" t="s">
        <v>293</v>
      </c>
      <c r="U119" s="133" t="s">
        <v>294</v>
      </c>
      <c r="V119" s="158" t="s">
        <v>184</v>
      </c>
      <c r="W119" s="133" t="s">
        <v>315</v>
      </c>
      <c r="X119" s="133"/>
      <c r="Y119" s="133"/>
      <c r="Z119" s="133"/>
      <c r="AA119" s="134">
        <v>4</v>
      </c>
      <c r="AB119" s="134">
        <v>4</v>
      </c>
    </row>
    <row r="120" spans="1:28" ht="26">
      <c r="A120" s="123" t="s">
        <v>431</v>
      </c>
      <c r="B120" s="124" t="s">
        <v>432</v>
      </c>
      <c r="C120" s="125">
        <v>3</v>
      </c>
      <c r="D120" s="129" t="s">
        <v>292</v>
      </c>
      <c r="E120" s="123"/>
      <c r="F120" s="123"/>
      <c r="G120" s="123"/>
      <c r="H120" s="123"/>
      <c r="I120" s="123"/>
      <c r="J120" s="123"/>
      <c r="K120" s="123"/>
      <c r="L120" s="129" t="s">
        <v>292</v>
      </c>
      <c r="M120" s="141"/>
      <c r="N120" s="130"/>
      <c r="O120" s="130"/>
      <c r="P120" s="130"/>
      <c r="Q120" s="130"/>
      <c r="R120" s="123"/>
      <c r="S120" s="131"/>
      <c r="T120" s="132" t="s">
        <v>293</v>
      </c>
      <c r="U120" s="133" t="s">
        <v>317</v>
      </c>
      <c r="V120" s="133" t="s">
        <v>184</v>
      </c>
      <c r="W120" s="133" t="s">
        <v>315</v>
      </c>
      <c r="X120" s="133"/>
      <c r="Y120" s="133"/>
      <c r="Z120" s="134" t="s">
        <v>433</v>
      </c>
      <c r="AA120" s="134">
        <v>4</v>
      </c>
      <c r="AB120" s="134">
        <v>4</v>
      </c>
    </row>
    <row r="121" spans="1:28" ht="26">
      <c r="A121" s="123" t="s">
        <v>434</v>
      </c>
      <c r="B121" s="124" t="s">
        <v>435</v>
      </c>
      <c r="C121" s="125">
        <v>3</v>
      </c>
      <c r="D121" s="129" t="s">
        <v>292</v>
      </c>
      <c r="E121" s="123"/>
      <c r="F121" s="123"/>
      <c r="G121" s="123"/>
      <c r="H121" s="123"/>
      <c r="I121" s="123"/>
      <c r="J121" s="123"/>
      <c r="K121" s="123"/>
      <c r="L121" s="129" t="s">
        <v>292</v>
      </c>
      <c r="M121" s="130"/>
      <c r="N121" s="130"/>
      <c r="O121" s="130"/>
      <c r="P121" s="130"/>
      <c r="Q121" s="130"/>
      <c r="R121" s="123"/>
      <c r="S121" s="131"/>
      <c r="T121" s="132" t="s">
        <v>293</v>
      </c>
      <c r="U121" s="133" t="s">
        <v>317</v>
      </c>
      <c r="V121" s="133" t="s">
        <v>184</v>
      </c>
      <c r="W121" s="133" t="s">
        <v>315</v>
      </c>
      <c r="X121" s="133"/>
      <c r="Y121" s="133"/>
      <c r="Z121" s="134" t="s">
        <v>433</v>
      </c>
      <c r="AA121" s="134">
        <v>4</v>
      </c>
      <c r="AB121" s="134">
        <v>4</v>
      </c>
    </row>
    <row r="122" spans="1:28" ht="34">
      <c r="A122" s="123" t="s">
        <v>167</v>
      </c>
      <c r="B122" s="124" t="s">
        <v>147</v>
      </c>
      <c r="C122" s="125">
        <v>3</v>
      </c>
      <c r="D122" s="129" t="s">
        <v>292</v>
      </c>
      <c r="E122" s="123"/>
      <c r="F122" s="123"/>
      <c r="G122" s="123"/>
      <c r="H122" s="123"/>
      <c r="I122" s="123"/>
      <c r="J122" s="123"/>
      <c r="K122" s="123"/>
      <c r="L122" s="129" t="s">
        <v>292</v>
      </c>
      <c r="M122" s="130"/>
      <c r="N122" s="130"/>
      <c r="O122" s="130"/>
      <c r="P122" s="130"/>
      <c r="Q122" s="130"/>
      <c r="R122" s="123"/>
      <c r="S122" s="131"/>
      <c r="T122" s="132" t="s">
        <v>293</v>
      </c>
      <c r="U122" s="133" t="s">
        <v>317</v>
      </c>
      <c r="V122" s="133" t="s">
        <v>185</v>
      </c>
      <c r="W122" s="133" t="s">
        <v>315</v>
      </c>
      <c r="X122" s="133"/>
      <c r="Y122" s="133"/>
      <c r="Z122" s="133"/>
      <c r="AA122" s="134">
        <v>4</v>
      </c>
      <c r="AB122" s="134">
        <v>4</v>
      </c>
    </row>
    <row r="123" spans="1:28" ht="26">
      <c r="A123" s="123" t="s">
        <v>226</v>
      </c>
      <c r="B123" s="124" t="s">
        <v>228</v>
      </c>
      <c r="C123" s="125">
        <v>4</v>
      </c>
      <c r="D123" s="129" t="s">
        <v>292</v>
      </c>
      <c r="E123" s="123"/>
      <c r="F123" s="123"/>
      <c r="G123" s="123"/>
      <c r="H123" s="123"/>
      <c r="I123" s="123"/>
      <c r="J123" s="123"/>
      <c r="K123" s="123"/>
      <c r="L123" s="129" t="s">
        <v>292</v>
      </c>
      <c r="M123" s="130"/>
      <c r="N123" s="130"/>
      <c r="O123" s="130"/>
      <c r="P123" s="130"/>
      <c r="Q123" s="130"/>
      <c r="R123" s="123"/>
      <c r="S123" s="131"/>
      <c r="T123" s="143" t="s">
        <v>293</v>
      </c>
      <c r="U123" s="133" t="s">
        <v>317</v>
      </c>
      <c r="V123" s="133" t="s">
        <v>184</v>
      </c>
      <c r="W123" s="133" t="s">
        <v>315</v>
      </c>
      <c r="X123" s="133"/>
      <c r="Y123" s="133"/>
      <c r="Z123" s="133"/>
      <c r="AA123" s="134">
        <v>4</v>
      </c>
      <c r="AB123" s="134">
        <v>4</v>
      </c>
    </row>
    <row r="124" spans="1:28" ht="26">
      <c r="A124" s="123" t="s">
        <v>241</v>
      </c>
      <c r="B124" s="124" t="s">
        <v>436</v>
      </c>
      <c r="C124" s="125">
        <v>4</v>
      </c>
      <c r="D124" s="129" t="s">
        <v>292</v>
      </c>
      <c r="E124" s="123"/>
      <c r="F124" s="123"/>
      <c r="G124" s="123"/>
      <c r="H124" s="123"/>
      <c r="I124" s="123"/>
      <c r="J124" s="123"/>
      <c r="K124" s="123"/>
      <c r="L124" s="129" t="s">
        <v>292</v>
      </c>
      <c r="M124" s="130"/>
      <c r="N124" s="130"/>
      <c r="O124" s="130"/>
      <c r="P124" s="130"/>
      <c r="Q124" s="130"/>
      <c r="R124" s="123"/>
      <c r="S124" s="131"/>
      <c r="T124" s="143" t="s">
        <v>293</v>
      </c>
      <c r="U124" s="133" t="s">
        <v>317</v>
      </c>
      <c r="V124" s="133" t="s">
        <v>184</v>
      </c>
      <c r="W124" s="133" t="s">
        <v>315</v>
      </c>
      <c r="X124" s="133"/>
      <c r="Y124" s="133"/>
      <c r="Z124" s="133"/>
      <c r="AA124" s="134">
        <v>4</v>
      </c>
      <c r="AB124" s="134">
        <v>4</v>
      </c>
    </row>
    <row r="125" spans="1:28" ht="26">
      <c r="A125" s="123" t="s">
        <v>437</v>
      </c>
      <c r="B125" s="124" t="s">
        <v>438</v>
      </c>
      <c r="C125" s="125">
        <v>3</v>
      </c>
      <c r="D125" s="129" t="s">
        <v>292</v>
      </c>
      <c r="E125" s="123"/>
      <c r="F125" s="123"/>
      <c r="G125" s="123"/>
      <c r="H125" s="123"/>
      <c r="I125" s="123"/>
      <c r="J125" s="123"/>
      <c r="K125" s="123"/>
      <c r="L125" s="129" t="s">
        <v>292</v>
      </c>
      <c r="M125" s="130"/>
      <c r="N125" s="130"/>
      <c r="O125" s="130"/>
      <c r="P125" s="130"/>
      <c r="Q125" s="130"/>
      <c r="R125" s="123"/>
      <c r="S125" s="131"/>
      <c r="T125" s="132" t="s">
        <v>293</v>
      </c>
      <c r="U125" s="133" t="s">
        <v>317</v>
      </c>
      <c r="V125" s="133" t="s">
        <v>184</v>
      </c>
      <c r="W125" s="133" t="s">
        <v>315</v>
      </c>
      <c r="X125" s="133"/>
      <c r="Y125" s="133"/>
      <c r="Z125" s="133"/>
      <c r="AA125" s="134">
        <v>4</v>
      </c>
      <c r="AB125" s="134">
        <v>4</v>
      </c>
    </row>
    <row r="126" spans="1:28" ht="26">
      <c r="A126" s="123" t="s">
        <v>439</v>
      </c>
      <c r="B126" s="124" t="s">
        <v>440</v>
      </c>
      <c r="C126" s="125">
        <v>3</v>
      </c>
      <c r="D126" s="136"/>
      <c r="E126" s="123"/>
      <c r="F126" s="123"/>
      <c r="G126" s="123"/>
      <c r="H126" s="123"/>
      <c r="I126" s="123"/>
      <c r="J126" s="123"/>
      <c r="K126" s="123"/>
      <c r="L126" s="129" t="s">
        <v>292</v>
      </c>
      <c r="M126" s="130"/>
      <c r="N126" s="130"/>
      <c r="O126" s="130"/>
      <c r="P126" s="130"/>
      <c r="Q126" s="130"/>
      <c r="R126" s="123"/>
      <c r="S126" s="131"/>
      <c r="T126" s="132" t="s">
        <v>293</v>
      </c>
      <c r="U126" s="133" t="s">
        <v>317</v>
      </c>
      <c r="V126" s="133" t="s">
        <v>185</v>
      </c>
      <c r="W126" s="133" t="s">
        <v>315</v>
      </c>
      <c r="X126" s="133"/>
      <c r="Y126" s="133"/>
      <c r="Z126" s="133"/>
      <c r="AA126" s="134">
        <v>4</v>
      </c>
      <c r="AB126" s="134">
        <v>4</v>
      </c>
    </row>
    <row r="127" spans="1:28" ht="26">
      <c r="A127" s="135" t="s">
        <v>439</v>
      </c>
      <c r="B127" s="124" t="s">
        <v>441</v>
      </c>
      <c r="C127" s="125">
        <v>2</v>
      </c>
      <c r="D127" s="136" t="s">
        <v>292</v>
      </c>
      <c r="E127" s="123"/>
      <c r="F127" s="123"/>
      <c r="G127" s="123"/>
      <c r="H127" s="123"/>
      <c r="I127" s="123"/>
      <c r="J127" s="123"/>
      <c r="K127" s="123"/>
      <c r="L127" s="129"/>
      <c r="M127" s="130"/>
      <c r="N127" s="130"/>
      <c r="O127" s="130"/>
      <c r="P127" s="130"/>
      <c r="Q127" s="130"/>
      <c r="R127" s="123"/>
      <c r="S127" s="131"/>
      <c r="T127" s="132" t="s">
        <v>293</v>
      </c>
      <c r="U127" s="133" t="s">
        <v>317</v>
      </c>
      <c r="V127" s="133" t="s">
        <v>185</v>
      </c>
      <c r="W127" s="133" t="s">
        <v>315</v>
      </c>
      <c r="X127" s="133"/>
      <c r="Y127" s="133"/>
      <c r="Z127" s="133"/>
      <c r="AA127" s="134">
        <v>4</v>
      </c>
      <c r="AB127" s="134">
        <v>4</v>
      </c>
    </row>
    <row r="128" spans="1:28" ht="17">
      <c r="A128" s="139" t="s">
        <v>442</v>
      </c>
      <c r="B128" s="124" t="s">
        <v>443</v>
      </c>
      <c r="C128" s="125">
        <v>3</v>
      </c>
      <c r="D128" s="136"/>
      <c r="E128" s="123"/>
      <c r="F128" s="123"/>
      <c r="G128" s="123"/>
      <c r="H128" s="123"/>
      <c r="I128" s="123"/>
      <c r="J128" s="123"/>
      <c r="K128" s="123"/>
      <c r="L128" s="129" t="s">
        <v>292</v>
      </c>
      <c r="M128" s="130"/>
      <c r="N128" s="130"/>
      <c r="O128" s="130"/>
      <c r="P128" s="130"/>
      <c r="Q128" s="130"/>
      <c r="R128" s="123"/>
      <c r="S128" s="131"/>
      <c r="T128" s="132" t="s">
        <v>293</v>
      </c>
      <c r="U128" s="133" t="s">
        <v>444</v>
      </c>
      <c r="V128" s="133" t="s">
        <v>184</v>
      </c>
      <c r="W128" s="133" t="s">
        <v>315</v>
      </c>
      <c r="X128" s="133"/>
      <c r="Y128" s="133"/>
      <c r="Z128" s="133"/>
      <c r="AA128" s="134">
        <v>4</v>
      </c>
      <c r="AB128" s="134">
        <v>4</v>
      </c>
    </row>
    <row r="129" spans="1:28" ht="26">
      <c r="A129" s="135" t="s">
        <v>445</v>
      </c>
      <c r="B129" s="124" t="s">
        <v>446</v>
      </c>
      <c r="C129" s="125">
        <v>3</v>
      </c>
      <c r="D129" s="136" t="s">
        <v>292</v>
      </c>
      <c r="E129" s="123"/>
      <c r="F129" s="123"/>
      <c r="G129" s="123"/>
      <c r="H129" s="123"/>
      <c r="I129" s="123"/>
      <c r="J129" s="123"/>
      <c r="K129" s="123"/>
      <c r="L129" s="129"/>
      <c r="M129" s="130"/>
      <c r="N129" s="130"/>
      <c r="O129" s="130"/>
      <c r="P129" s="130"/>
      <c r="Q129" s="130"/>
      <c r="R129" s="123"/>
      <c r="S129" s="131"/>
      <c r="T129" s="132" t="s">
        <v>293</v>
      </c>
      <c r="U129" s="133" t="s">
        <v>317</v>
      </c>
      <c r="V129" s="133" t="s">
        <v>185</v>
      </c>
      <c r="W129" s="133" t="s">
        <v>315</v>
      </c>
      <c r="X129" s="133"/>
      <c r="Y129" s="133"/>
      <c r="Z129" s="133"/>
      <c r="AA129" s="134">
        <v>4</v>
      </c>
      <c r="AB129" s="134">
        <v>4</v>
      </c>
    </row>
    <row r="130" spans="1:28" ht="34">
      <c r="A130" s="123" t="s">
        <v>262</v>
      </c>
      <c r="B130" s="124" t="s">
        <v>447</v>
      </c>
      <c r="C130" s="125">
        <v>3</v>
      </c>
      <c r="D130" s="136" t="s">
        <v>292</v>
      </c>
      <c r="E130" s="123"/>
      <c r="F130" s="123"/>
      <c r="G130" s="123"/>
      <c r="H130" s="123"/>
      <c r="I130" s="123"/>
      <c r="J130" s="123"/>
      <c r="K130" s="123"/>
      <c r="L130" s="129" t="s">
        <v>292</v>
      </c>
      <c r="M130" s="130"/>
      <c r="N130" s="130"/>
      <c r="O130" s="130"/>
      <c r="P130" s="130"/>
      <c r="Q130" s="130"/>
      <c r="R130" s="123"/>
      <c r="S130" s="131"/>
      <c r="T130" s="132" t="s">
        <v>293</v>
      </c>
      <c r="U130" s="133" t="s">
        <v>294</v>
      </c>
      <c r="V130" s="133" t="s">
        <v>185</v>
      </c>
      <c r="W130" s="133" t="s">
        <v>315</v>
      </c>
      <c r="X130" s="133"/>
      <c r="Y130" s="133"/>
      <c r="Z130" s="133"/>
      <c r="AA130" s="134">
        <v>4</v>
      </c>
      <c r="AB130" s="134">
        <v>4</v>
      </c>
    </row>
    <row r="131" spans="1:28" ht="26">
      <c r="A131" s="123" t="s">
        <v>448</v>
      </c>
      <c r="B131" s="124" t="s">
        <v>449</v>
      </c>
      <c r="C131" s="125">
        <v>2</v>
      </c>
      <c r="D131" s="136" t="s">
        <v>292</v>
      </c>
      <c r="E131" s="123"/>
      <c r="F131" s="123"/>
      <c r="G131" s="123"/>
      <c r="H131" s="123"/>
      <c r="I131" s="123"/>
      <c r="J131" s="123"/>
      <c r="K131" s="123"/>
      <c r="L131" s="129" t="s">
        <v>292</v>
      </c>
      <c r="M131" s="130"/>
      <c r="N131" s="130"/>
      <c r="O131" s="130"/>
      <c r="P131" s="130"/>
      <c r="Q131" s="130"/>
      <c r="R131" s="123"/>
      <c r="S131" s="131"/>
      <c r="T131" s="132" t="s">
        <v>293</v>
      </c>
      <c r="U131" s="133" t="s">
        <v>317</v>
      </c>
      <c r="V131" s="133" t="s">
        <v>185</v>
      </c>
      <c r="W131" s="133" t="s">
        <v>315</v>
      </c>
      <c r="X131" s="133"/>
      <c r="Y131" s="133"/>
      <c r="Z131" s="133"/>
      <c r="AA131" s="134">
        <v>4</v>
      </c>
      <c r="AB131" s="134">
        <v>4</v>
      </c>
    </row>
    <row r="132" spans="1:28" ht="17">
      <c r="A132" s="123" t="s">
        <v>450</v>
      </c>
      <c r="B132" s="124" t="s">
        <v>451</v>
      </c>
      <c r="C132" s="125">
        <v>5</v>
      </c>
      <c r="D132" s="136"/>
      <c r="E132" s="123"/>
      <c r="F132" s="123"/>
      <c r="G132" s="123"/>
      <c r="H132" s="123"/>
      <c r="I132" s="123"/>
      <c r="J132" s="123"/>
      <c r="K132" s="123"/>
      <c r="L132" s="129" t="s">
        <v>292</v>
      </c>
      <c r="M132" s="130"/>
      <c r="N132" s="130"/>
      <c r="O132" s="130"/>
      <c r="P132" s="130"/>
      <c r="Q132" s="130"/>
      <c r="R132" s="123"/>
      <c r="S132" s="131"/>
      <c r="T132" s="266" t="s">
        <v>452</v>
      </c>
      <c r="U132" s="253"/>
      <c r="V132" s="267" t="s">
        <v>453</v>
      </c>
      <c r="W132" s="253"/>
      <c r="X132" s="160"/>
      <c r="Y132" s="160"/>
      <c r="Z132" s="133"/>
      <c r="AA132" s="134"/>
      <c r="AB132" s="134"/>
    </row>
    <row r="133" spans="1:28" ht="17">
      <c r="A133" s="135" t="s">
        <v>450</v>
      </c>
      <c r="B133" s="124" t="s">
        <v>454</v>
      </c>
      <c r="C133" s="125">
        <v>5</v>
      </c>
      <c r="D133" s="136" t="s">
        <v>292</v>
      </c>
      <c r="E133" s="123"/>
      <c r="F133" s="123"/>
      <c r="G133" s="123"/>
      <c r="H133" s="123"/>
      <c r="I133" s="123"/>
      <c r="J133" s="123"/>
      <c r="K133" s="123"/>
      <c r="L133" s="129"/>
      <c r="M133" s="130"/>
      <c r="N133" s="130"/>
      <c r="O133" s="130"/>
      <c r="P133" s="130"/>
      <c r="Q133" s="130"/>
      <c r="R133" s="123"/>
      <c r="S133" s="131"/>
      <c r="T133" s="266" t="s">
        <v>452</v>
      </c>
      <c r="U133" s="253"/>
      <c r="V133" s="267" t="s">
        <v>453</v>
      </c>
      <c r="W133" s="253"/>
      <c r="X133" s="160"/>
      <c r="Y133" s="160"/>
      <c r="Z133" s="133"/>
      <c r="AA133" s="134"/>
      <c r="AB133" s="134"/>
    </row>
    <row r="134" spans="1:28" ht="26">
      <c r="A134" s="123" t="s">
        <v>171</v>
      </c>
      <c r="B134" s="124" t="s">
        <v>151</v>
      </c>
      <c r="C134" s="125">
        <v>3</v>
      </c>
      <c r="D134" s="136"/>
      <c r="E134" s="123" t="s">
        <v>292</v>
      </c>
      <c r="F134" s="123"/>
      <c r="G134" s="123"/>
      <c r="H134" s="123"/>
      <c r="I134" s="123"/>
      <c r="J134" s="123"/>
      <c r="K134" s="123"/>
      <c r="L134" s="129"/>
      <c r="M134" s="130" t="s">
        <v>292</v>
      </c>
      <c r="N134" s="130"/>
      <c r="O134" s="130"/>
      <c r="P134" s="130"/>
      <c r="Q134" s="130"/>
      <c r="R134" s="123"/>
      <c r="S134" s="131"/>
      <c r="T134" s="132" t="s">
        <v>293</v>
      </c>
      <c r="U134" s="133" t="s">
        <v>317</v>
      </c>
      <c r="V134" s="133" t="s">
        <v>184</v>
      </c>
      <c r="W134" s="133" t="s">
        <v>315</v>
      </c>
      <c r="X134" s="133"/>
      <c r="Y134" s="133"/>
      <c r="Z134" s="134" t="s">
        <v>433</v>
      </c>
      <c r="AA134" s="134">
        <v>4</v>
      </c>
      <c r="AB134" s="134">
        <v>4</v>
      </c>
    </row>
    <row r="135" spans="1:28" ht="26">
      <c r="A135" s="123" t="s">
        <v>242</v>
      </c>
      <c r="B135" s="124" t="s">
        <v>455</v>
      </c>
      <c r="C135" s="125">
        <v>3</v>
      </c>
      <c r="D135" s="136"/>
      <c r="E135" s="123" t="s">
        <v>292</v>
      </c>
      <c r="F135" s="123"/>
      <c r="G135" s="123"/>
      <c r="H135" s="123"/>
      <c r="I135" s="123"/>
      <c r="J135" s="123"/>
      <c r="K135" s="123"/>
      <c r="L135" s="129"/>
      <c r="M135" s="130" t="s">
        <v>292</v>
      </c>
      <c r="N135" s="130"/>
      <c r="O135" s="130"/>
      <c r="P135" s="130"/>
      <c r="Q135" s="130"/>
      <c r="R135" s="123"/>
      <c r="S135" s="131"/>
      <c r="T135" s="132" t="s">
        <v>293</v>
      </c>
      <c r="U135" s="133" t="s">
        <v>317</v>
      </c>
      <c r="V135" s="133" t="s">
        <v>184</v>
      </c>
      <c r="W135" s="133" t="s">
        <v>315</v>
      </c>
      <c r="X135" s="133"/>
      <c r="Y135" s="133"/>
      <c r="Z135" s="134" t="s">
        <v>433</v>
      </c>
      <c r="AA135" s="134">
        <v>4</v>
      </c>
      <c r="AB135" s="134">
        <v>4</v>
      </c>
    </row>
    <row r="136" spans="1:28" ht="26">
      <c r="A136" s="123" t="s">
        <v>456</v>
      </c>
      <c r="B136" s="124" t="s">
        <v>457</v>
      </c>
      <c r="C136" s="125">
        <v>3</v>
      </c>
      <c r="D136" s="136"/>
      <c r="E136" s="123"/>
      <c r="F136" s="123"/>
      <c r="G136" s="123"/>
      <c r="H136" s="123"/>
      <c r="I136" s="123"/>
      <c r="J136" s="123"/>
      <c r="K136" s="123"/>
      <c r="L136" s="129"/>
      <c r="M136" s="130" t="s">
        <v>292</v>
      </c>
      <c r="N136" s="130"/>
      <c r="O136" s="130"/>
      <c r="P136" s="130"/>
      <c r="Q136" s="130"/>
      <c r="R136" s="123"/>
      <c r="S136" s="131"/>
      <c r="T136" s="132" t="s">
        <v>293</v>
      </c>
      <c r="U136" s="133" t="s">
        <v>317</v>
      </c>
      <c r="V136" s="133" t="s">
        <v>185</v>
      </c>
      <c r="W136" s="133" t="s">
        <v>315</v>
      </c>
      <c r="X136" s="133"/>
      <c r="Y136" s="133"/>
      <c r="Z136" s="133"/>
      <c r="AA136" s="134">
        <v>4</v>
      </c>
      <c r="AB136" s="134">
        <v>4</v>
      </c>
    </row>
    <row r="137" spans="1:28" ht="26">
      <c r="A137" s="135" t="s">
        <v>456</v>
      </c>
      <c r="B137" s="124" t="s">
        <v>457</v>
      </c>
      <c r="C137" s="125">
        <v>2</v>
      </c>
      <c r="D137" s="136"/>
      <c r="E137" s="123" t="s">
        <v>292</v>
      </c>
      <c r="F137" s="123"/>
      <c r="G137" s="123"/>
      <c r="H137" s="123"/>
      <c r="I137" s="123"/>
      <c r="J137" s="123"/>
      <c r="K137" s="123"/>
      <c r="L137" s="129"/>
      <c r="M137" s="137"/>
      <c r="N137" s="130"/>
      <c r="O137" s="130"/>
      <c r="P137" s="130"/>
      <c r="Q137" s="130"/>
      <c r="R137" s="123"/>
      <c r="S137" s="131"/>
      <c r="T137" s="132" t="s">
        <v>293</v>
      </c>
      <c r="U137" s="133" t="s">
        <v>317</v>
      </c>
      <c r="V137" s="133" t="s">
        <v>185</v>
      </c>
      <c r="W137" s="133" t="s">
        <v>315</v>
      </c>
      <c r="X137" s="133"/>
      <c r="Y137" s="133"/>
      <c r="Z137" s="133"/>
      <c r="AA137" s="134">
        <v>4</v>
      </c>
      <c r="AB137" s="134">
        <v>4</v>
      </c>
    </row>
    <row r="138" spans="1:28" ht="34">
      <c r="A138" s="123" t="s">
        <v>458</v>
      </c>
      <c r="B138" s="124" t="s">
        <v>459</v>
      </c>
      <c r="C138" s="125">
        <v>3</v>
      </c>
      <c r="D138" s="136"/>
      <c r="E138" s="123"/>
      <c r="F138" s="123"/>
      <c r="G138" s="123"/>
      <c r="H138" s="123"/>
      <c r="I138" s="123"/>
      <c r="J138" s="123"/>
      <c r="K138" s="123"/>
      <c r="L138" s="138"/>
      <c r="M138" s="139" t="s">
        <v>292</v>
      </c>
      <c r="N138" s="140"/>
      <c r="O138" s="130"/>
      <c r="P138" s="130"/>
      <c r="Q138" s="130"/>
      <c r="R138" s="123"/>
      <c r="S138" s="131"/>
      <c r="T138" s="132" t="s">
        <v>293</v>
      </c>
      <c r="U138" s="133" t="s">
        <v>317</v>
      </c>
      <c r="V138" s="133" t="s">
        <v>185</v>
      </c>
      <c r="W138" s="133" t="s">
        <v>315</v>
      </c>
      <c r="X138" s="133"/>
      <c r="Y138" s="133"/>
      <c r="Z138" s="133"/>
      <c r="AA138" s="134">
        <v>4</v>
      </c>
      <c r="AB138" s="134">
        <v>4</v>
      </c>
    </row>
    <row r="139" spans="1:28" ht="34">
      <c r="A139" s="135" t="s">
        <v>458</v>
      </c>
      <c r="B139" s="124" t="s">
        <v>459</v>
      </c>
      <c r="C139" s="125">
        <v>2</v>
      </c>
      <c r="D139" s="136"/>
      <c r="E139" s="123" t="s">
        <v>292</v>
      </c>
      <c r="F139" s="123"/>
      <c r="G139" s="123"/>
      <c r="H139" s="123"/>
      <c r="I139" s="123"/>
      <c r="J139" s="123"/>
      <c r="K139" s="123"/>
      <c r="L139" s="129"/>
      <c r="M139" s="161"/>
      <c r="N139" s="130"/>
      <c r="O139" s="130"/>
      <c r="P139" s="130"/>
      <c r="Q139" s="130"/>
      <c r="R139" s="123"/>
      <c r="S139" s="131"/>
      <c r="T139" s="132" t="s">
        <v>293</v>
      </c>
      <c r="U139" s="133" t="s">
        <v>317</v>
      </c>
      <c r="V139" s="133" t="s">
        <v>185</v>
      </c>
      <c r="W139" s="133" t="s">
        <v>315</v>
      </c>
      <c r="X139" s="133"/>
      <c r="Y139" s="133"/>
      <c r="Z139" s="133"/>
      <c r="AA139" s="134">
        <v>4</v>
      </c>
      <c r="AB139" s="134">
        <v>4</v>
      </c>
    </row>
    <row r="140" spans="1:28" ht="26">
      <c r="A140" s="123" t="s">
        <v>460</v>
      </c>
      <c r="B140" s="124" t="s">
        <v>461</v>
      </c>
      <c r="C140" s="125">
        <v>3</v>
      </c>
      <c r="D140" s="136"/>
      <c r="E140" s="123"/>
      <c r="F140" s="123"/>
      <c r="G140" s="123"/>
      <c r="H140" s="123"/>
      <c r="I140" s="123"/>
      <c r="J140" s="123"/>
      <c r="K140" s="123"/>
      <c r="L140" s="138"/>
      <c r="M140" s="139" t="s">
        <v>292</v>
      </c>
      <c r="N140" s="140"/>
      <c r="O140" s="130"/>
      <c r="P140" s="130"/>
      <c r="Q140" s="130"/>
      <c r="R140" s="123"/>
      <c r="S140" s="131"/>
      <c r="T140" s="132" t="s">
        <v>293</v>
      </c>
      <c r="U140" s="133" t="s">
        <v>317</v>
      </c>
      <c r="V140" s="133" t="s">
        <v>185</v>
      </c>
      <c r="W140" s="133" t="s">
        <v>315</v>
      </c>
      <c r="X140" s="133"/>
      <c r="Y140" s="133"/>
      <c r="Z140" s="133"/>
      <c r="AA140" s="134">
        <v>4</v>
      </c>
      <c r="AB140" s="134">
        <v>4</v>
      </c>
    </row>
    <row r="141" spans="1:28" ht="26">
      <c r="A141" s="135" t="s">
        <v>460</v>
      </c>
      <c r="B141" s="124" t="s">
        <v>461</v>
      </c>
      <c r="C141" s="125">
        <v>2</v>
      </c>
      <c r="D141" s="136"/>
      <c r="E141" s="123" t="s">
        <v>292</v>
      </c>
      <c r="F141" s="123"/>
      <c r="G141" s="123"/>
      <c r="H141" s="123"/>
      <c r="I141" s="123"/>
      <c r="J141" s="123"/>
      <c r="K141" s="123"/>
      <c r="L141" s="129"/>
      <c r="M141" s="141"/>
      <c r="N141" s="130"/>
      <c r="O141" s="130"/>
      <c r="P141" s="130"/>
      <c r="Q141" s="130"/>
      <c r="R141" s="123"/>
      <c r="S141" s="131"/>
      <c r="T141" s="132" t="s">
        <v>293</v>
      </c>
      <c r="U141" s="133" t="s">
        <v>317</v>
      </c>
      <c r="V141" s="133" t="s">
        <v>185</v>
      </c>
      <c r="W141" s="133" t="s">
        <v>315</v>
      </c>
      <c r="X141" s="133"/>
      <c r="Y141" s="133"/>
      <c r="Z141" s="133"/>
      <c r="AA141" s="134">
        <v>4</v>
      </c>
      <c r="AB141" s="134">
        <v>4</v>
      </c>
    </row>
    <row r="142" spans="1:28" ht="17">
      <c r="A142" s="123" t="s">
        <v>462</v>
      </c>
      <c r="B142" s="124" t="s">
        <v>463</v>
      </c>
      <c r="C142" s="125">
        <v>3</v>
      </c>
      <c r="D142" s="136"/>
      <c r="E142" s="123" t="s">
        <v>292</v>
      </c>
      <c r="F142" s="123"/>
      <c r="G142" s="123"/>
      <c r="H142" s="123"/>
      <c r="I142" s="123"/>
      <c r="J142" s="123"/>
      <c r="K142" s="123"/>
      <c r="L142" s="129"/>
      <c r="M142" s="130" t="s">
        <v>292</v>
      </c>
      <c r="N142" s="130"/>
      <c r="O142" s="130"/>
      <c r="P142" s="130"/>
      <c r="Q142" s="130"/>
      <c r="R142" s="123"/>
      <c r="S142" s="131"/>
      <c r="T142" s="143" t="s">
        <v>293</v>
      </c>
      <c r="U142" s="133" t="s">
        <v>294</v>
      </c>
      <c r="V142" s="133" t="s">
        <v>185</v>
      </c>
      <c r="W142" s="133" t="s">
        <v>315</v>
      </c>
      <c r="X142" s="133"/>
      <c r="Y142" s="133"/>
      <c r="Z142" s="133"/>
      <c r="AA142" s="134">
        <v>4</v>
      </c>
      <c r="AB142" s="134">
        <v>4</v>
      </c>
    </row>
    <row r="143" spans="1:28" ht="26">
      <c r="A143" s="123" t="s">
        <v>464</v>
      </c>
      <c r="B143" s="124" t="s">
        <v>465</v>
      </c>
      <c r="C143" s="125">
        <v>3</v>
      </c>
      <c r="D143" s="136"/>
      <c r="E143" s="123" t="s">
        <v>292</v>
      </c>
      <c r="F143" s="123"/>
      <c r="G143" s="123"/>
      <c r="H143" s="123"/>
      <c r="I143" s="123"/>
      <c r="J143" s="123"/>
      <c r="K143" s="123"/>
      <c r="L143" s="129"/>
      <c r="M143" s="130" t="s">
        <v>292</v>
      </c>
      <c r="N143" s="130"/>
      <c r="O143" s="130"/>
      <c r="P143" s="130"/>
      <c r="Q143" s="130"/>
      <c r="R143" s="123"/>
      <c r="S143" s="131"/>
      <c r="T143" s="132" t="s">
        <v>293</v>
      </c>
      <c r="U143" s="133" t="s">
        <v>317</v>
      </c>
      <c r="V143" s="133" t="s">
        <v>185</v>
      </c>
      <c r="W143" s="133" t="s">
        <v>315</v>
      </c>
      <c r="X143" s="133"/>
      <c r="Y143" s="133"/>
      <c r="Z143" s="133"/>
      <c r="AA143" s="134">
        <v>4</v>
      </c>
      <c r="AB143" s="134">
        <v>4</v>
      </c>
    </row>
    <row r="144" spans="1:28" ht="26">
      <c r="A144" s="123" t="s">
        <v>466</v>
      </c>
      <c r="B144" s="124" t="s">
        <v>467</v>
      </c>
      <c r="C144" s="125">
        <v>3</v>
      </c>
      <c r="D144" s="136"/>
      <c r="E144" s="123" t="s">
        <v>292</v>
      </c>
      <c r="F144" s="123"/>
      <c r="G144" s="123"/>
      <c r="H144" s="123"/>
      <c r="I144" s="123"/>
      <c r="J144" s="123"/>
      <c r="K144" s="123"/>
      <c r="L144" s="129"/>
      <c r="M144" s="130" t="s">
        <v>292</v>
      </c>
      <c r="N144" s="130"/>
      <c r="O144" s="130"/>
      <c r="P144" s="130"/>
      <c r="Q144" s="130"/>
      <c r="R144" s="123"/>
      <c r="S144" s="131"/>
      <c r="T144" s="132" t="s">
        <v>293</v>
      </c>
      <c r="U144" s="133" t="s">
        <v>317</v>
      </c>
      <c r="V144" s="133" t="s">
        <v>185</v>
      </c>
      <c r="W144" s="133" t="s">
        <v>315</v>
      </c>
      <c r="X144" s="133"/>
      <c r="Y144" s="133"/>
      <c r="Z144" s="133"/>
      <c r="AA144" s="134">
        <v>4</v>
      </c>
      <c r="AB144" s="134">
        <v>4</v>
      </c>
    </row>
    <row r="145" spans="1:28" ht="26">
      <c r="A145" s="123" t="s">
        <v>468</v>
      </c>
      <c r="B145" s="124" t="s">
        <v>469</v>
      </c>
      <c r="C145" s="125">
        <v>3</v>
      </c>
      <c r="D145" s="136"/>
      <c r="E145" s="123" t="s">
        <v>292</v>
      </c>
      <c r="F145" s="123"/>
      <c r="G145" s="123"/>
      <c r="H145" s="123"/>
      <c r="I145" s="123"/>
      <c r="J145" s="123"/>
      <c r="K145" s="123"/>
      <c r="L145" s="129"/>
      <c r="M145" s="130" t="s">
        <v>292</v>
      </c>
      <c r="N145" s="130"/>
      <c r="O145" s="130"/>
      <c r="P145" s="130"/>
      <c r="Q145" s="130"/>
      <c r="R145" s="123"/>
      <c r="S145" s="131"/>
      <c r="T145" s="132" t="s">
        <v>293</v>
      </c>
      <c r="U145" s="133" t="s">
        <v>317</v>
      </c>
      <c r="V145" s="133" t="s">
        <v>185</v>
      </c>
      <c r="W145" s="133" t="s">
        <v>315</v>
      </c>
      <c r="X145" s="133"/>
      <c r="Y145" s="133"/>
      <c r="Z145" s="133"/>
      <c r="AA145" s="134">
        <v>4</v>
      </c>
      <c r="AB145" s="134">
        <v>4</v>
      </c>
    </row>
    <row r="146" spans="1:28" ht="17">
      <c r="A146" s="123" t="s">
        <v>470</v>
      </c>
      <c r="B146" s="124" t="s">
        <v>451</v>
      </c>
      <c r="C146" s="125">
        <v>5</v>
      </c>
      <c r="D146" s="136"/>
      <c r="E146" s="123"/>
      <c r="F146" s="123"/>
      <c r="G146" s="123"/>
      <c r="H146" s="123"/>
      <c r="I146" s="123"/>
      <c r="J146" s="123"/>
      <c r="K146" s="123"/>
      <c r="L146" s="129"/>
      <c r="M146" s="130" t="s">
        <v>292</v>
      </c>
      <c r="N146" s="130"/>
      <c r="O146" s="130"/>
      <c r="P146" s="130"/>
      <c r="Q146" s="130"/>
      <c r="R146" s="123"/>
      <c r="S146" s="131"/>
      <c r="T146" s="266" t="s">
        <v>452</v>
      </c>
      <c r="U146" s="253"/>
      <c r="V146" s="267" t="s">
        <v>453</v>
      </c>
      <c r="W146" s="253"/>
      <c r="X146" s="160"/>
      <c r="Y146" s="160"/>
      <c r="Z146" s="133"/>
      <c r="AA146" s="134"/>
      <c r="AB146" s="134"/>
    </row>
    <row r="147" spans="1:28" ht="17">
      <c r="A147" s="135" t="s">
        <v>470</v>
      </c>
      <c r="B147" s="124" t="s">
        <v>454</v>
      </c>
      <c r="C147" s="125">
        <v>5</v>
      </c>
      <c r="D147" s="136"/>
      <c r="E147" s="123" t="s">
        <v>292</v>
      </c>
      <c r="F147" s="123"/>
      <c r="G147" s="123"/>
      <c r="H147" s="123"/>
      <c r="I147" s="123"/>
      <c r="J147" s="123"/>
      <c r="K147" s="123"/>
      <c r="L147" s="129"/>
      <c r="M147" s="137"/>
      <c r="N147" s="130"/>
      <c r="O147" s="130"/>
      <c r="P147" s="130"/>
      <c r="Q147" s="130"/>
      <c r="R147" s="123"/>
      <c r="S147" s="131"/>
      <c r="T147" s="266" t="s">
        <v>452</v>
      </c>
      <c r="U147" s="253"/>
      <c r="V147" s="267" t="s">
        <v>453</v>
      </c>
      <c r="W147" s="253"/>
      <c r="X147" s="160"/>
      <c r="Y147" s="160"/>
      <c r="Z147" s="133"/>
      <c r="AA147" s="134"/>
      <c r="AB147" s="134"/>
    </row>
    <row r="148" spans="1:28" ht="34">
      <c r="A148" s="123" t="s">
        <v>471</v>
      </c>
      <c r="B148" s="124" t="s">
        <v>472</v>
      </c>
      <c r="C148" s="125">
        <v>3</v>
      </c>
      <c r="D148" s="136"/>
      <c r="E148" s="123"/>
      <c r="F148" s="123"/>
      <c r="G148" s="123"/>
      <c r="H148" s="123"/>
      <c r="I148" s="123"/>
      <c r="J148" s="123"/>
      <c r="K148" s="123"/>
      <c r="L148" s="138"/>
      <c r="M148" s="139" t="s">
        <v>292</v>
      </c>
      <c r="N148" s="140"/>
      <c r="O148" s="130"/>
      <c r="P148" s="130"/>
      <c r="Q148" s="130"/>
      <c r="R148" s="123"/>
      <c r="S148" s="131"/>
      <c r="T148" s="132" t="s">
        <v>293</v>
      </c>
      <c r="U148" s="133" t="s">
        <v>317</v>
      </c>
      <c r="V148" s="133" t="s">
        <v>185</v>
      </c>
      <c r="W148" s="133" t="s">
        <v>315</v>
      </c>
      <c r="X148" s="133"/>
      <c r="Y148" s="133"/>
      <c r="Z148" s="133"/>
      <c r="AA148" s="134">
        <v>4</v>
      </c>
      <c r="AB148" s="134">
        <v>4</v>
      </c>
    </row>
    <row r="149" spans="1:28" ht="34">
      <c r="A149" s="135" t="s">
        <v>471</v>
      </c>
      <c r="B149" s="124" t="s">
        <v>472</v>
      </c>
      <c r="C149" s="125">
        <v>2</v>
      </c>
      <c r="D149" s="136"/>
      <c r="E149" s="149" t="s">
        <v>292</v>
      </c>
      <c r="F149" s="123"/>
      <c r="G149" s="123"/>
      <c r="H149" s="123"/>
      <c r="I149" s="123"/>
      <c r="J149" s="123"/>
      <c r="K149" s="123"/>
      <c r="L149" s="129"/>
      <c r="M149" s="141"/>
      <c r="N149" s="130"/>
      <c r="O149" s="130"/>
      <c r="P149" s="130"/>
      <c r="Q149" s="130"/>
      <c r="R149" s="123"/>
      <c r="S149" s="131"/>
      <c r="T149" s="132" t="s">
        <v>293</v>
      </c>
      <c r="U149" s="133" t="s">
        <v>317</v>
      </c>
      <c r="V149" s="133" t="s">
        <v>185</v>
      </c>
      <c r="W149" s="133" t="s">
        <v>315</v>
      </c>
      <c r="X149" s="133"/>
      <c r="Y149" s="133"/>
      <c r="Z149" s="133"/>
      <c r="AA149" s="134">
        <v>4</v>
      </c>
      <c r="AB149" s="134">
        <v>4</v>
      </c>
    </row>
    <row r="150" spans="1:28" ht="26">
      <c r="A150" s="123" t="s">
        <v>178</v>
      </c>
      <c r="B150" s="124" t="s">
        <v>473</v>
      </c>
      <c r="C150" s="125">
        <v>3</v>
      </c>
      <c r="D150" s="129"/>
      <c r="E150" s="130"/>
      <c r="F150" s="130" t="s">
        <v>292</v>
      </c>
      <c r="G150" s="123"/>
      <c r="H150" s="123"/>
      <c r="I150" s="123"/>
      <c r="J150" s="123"/>
      <c r="K150" s="123"/>
      <c r="L150" s="129"/>
      <c r="M150" s="130"/>
      <c r="N150" s="130" t="s">
        <v>292</v>
      </c>
      <c r="O150" s="130"/>
      <c r="P150" s="130"/>
      <c r="Q150" s="130"/>
      <c r="R150" s="123"/>
      <c r="S150" s="131"/>
      <c r="T150" s="132" t="s">
        <v>293</v>
      </c>
      <c r="U150" s="133" t="s">
        <v>294</v>
      </c>
      <c r="V150" s="133" t="s">
        <v>184</v>
      </c>
      <c r="W150" s="133" t="s">
        <v>315</v>
      </c>
      <c r="X150" s="133"/>
      <c r="Y150" s="133"/>
      <c r="Z150" s="134" t="s">
        <v>433</v>
      </c>
      <c r="AA150" s="134">
        <v>4</v>
      </c>
      <c r="AB150" s="134">
        <v>4</v>
      </c>
    </row>
    <row r="151" spans="1:28" ht="26">
      <c r="A151" s="123" t="s">
        <v>232</v>
      </c>
      <c r="B151" s="124" t="s">
        <v>474</v>
      </c>
      <c r="C151" s="125">
        <v>3</v>
      </c>
      <c r="D151" s="129"/>
      <c r="E151" s="130"/>
      <c r="F151" s="130" t="s">
        <v>292</v>
      </c>
      <c r="G151" s="123"/>
      <c r="H151" s="123"/>
      <c r="I151" s="123"/>
      <c r="J151" s="123"/>
      <c r="K151" s="123"/>
      <c r="L151" s="129"/>
      <c r="M151" s="130"/>
      <c r="N151" s="130" t="s">
        <v>292</v>
      </c>
      <c r="O151" s="130"/>
      <c r="P151" s="130"/>
      <c r="Q151" s="130"/>
      <c r="R151" s="123"/>
      <c r="S151" s="131"/>
      <c r="T151" s="132" t="s">
        <v>293</v>
      </c>
      <c r="U151" s="133" t="s">
        <v>317</v>
      </c>
      <c r="V151" s="133" t="s">
        <v>185</v>
      </c>
      <c r="W151" s="133" t="s">
        <v>315</v>
      </c>
      <c r="X151" s="133"/>
      <c r="Y151" s="133"/>
      <c r="Z151" s="133"/>
      <c r="AA151" s="134">
        <v>4</v>
      </c>
      <c r="AB151" s="134">
        <v>4</v>
      </c>
    </row>
    <row r="152" spans="1:28" ht="26">
      <c r="A152" s="123" t="s">
        <v>475</v>
      </c>
      <c r="B152" s="124" t="s">
        <v>476</v>
      </c>
      <c r="C152" s="125">
        <v>3</v>
      </c>
      <c r="D152" s="129"/>
      <c r="E152" s="130"/>
      <c r="F152" s="130" t="s">
        <v>292</v>
      </c>
      <c r="G152" s="123"/>
      <c r="H152" s="123"/>
      <c r="I152" s="123"/>
      <c r="J152" s="123"/>
      <c r="K152" s="123"/>
      <c r="L152" s="129"/>
      <c r="M152" s="130"/>
      <c r="N152" s="130" t="s">
        <v>292</v>
      </c>
      <c r="O152" s="130"/>
      <c r="P152" s="130"/>
      <c r="Q152" s="130"/>
      <c r="R152" s="123"/>
      <c r="S152" s="131"/>
      <c r="T152" s="132" t="s">
        <v>293</v>
      </c>
      <c r="U152" s="133" t="s">
        <v>317</v>
      </c>
      <c r="V152" s="133" t="s">
        <v>185</v>
      </c>
      <c r="W152" s="133" t="s">
        <v>315</v>
      </c>
      <c r="X152" s="133"/>
      <c r="Y152" s="133"/>
      <c r="Z152" s="133"/>
      <c r="AA152" s="134">
        <v>4</v>
      </c>
      <c r="AB152" s="134">
        <v>4</v>
      </c>
    </row>
    <row r="153" spans="1:28" ht="26">
      <c r="A153" s="123" t="s">
        <v>243</v>
      </c>
      <c r="B153" s="124" t="s">
        <v>477</v>
      </c>
      <c r="C153" s="125">
        <v>3</v>
      </c>
      <c r="D153" s="129"/>
      <c r="E153" s="130"/>
      <c r="F153" s="130" t="s">
        <v>292</v>
      </c>
      <c r="G153" s="123"/>
      <c r="H153" s="123"/>
      <c r="I153" s="123"/>
      <c r="J153" s="123"/>
      <c r="K153" s="123"/>
      <c r="L153" s="129"/>
      <c r="M153" s="130"/>
      <c r="N153" s="130" t="s">
        <v>292</v>
      </c>
      <c r="O153" s="130"/>
      <c r="P153" s="130"/>
      <c r="Q153" s="130"/>
      <c r="R153" s="123"/>
      <c r="S153" s="131"/>
      <c r="T153" s="132" t="s">
        <v>293</v>
      </c>
      <c r="U153" s="133" t="s">
        <v>317</v>
      </c>
      <c r="V153" s="133" t="s">
        <v>185</v>
      </c>
      <c r="W153" s="133" t="s">
        <v>315</v>
      </c>
      <c r="X153" s="133"/>
      <c r="Y153" s="133"/>
      <c r="Z153" s="133"/>
      <c r="AA153" s="134">
        <v>4</v>
      </c>
      <c r="AB153" s="134">
        <v>4</v>
      </c>
    </row>
    <row r="154" spans="1:28" ht="26">
      <c r="A154" s="123" t="s">
        <v>168</v>
      </c>
      <c r="B154" s="124" t="s">
        <v>148</v>
      </c>
      <c r="C154" s="125">
        <v>3</v>
      </c>
      <c r="D154" s="129"/>
      <c r="E154" s="130"/>
      <c r="F154" s="130" t="s">
        <v>292</v>
      </c>
      <c r="G154" s="123"/>
      <c r="H154" s="123"/>
      <c r="I154" s="123"/>
      <c r="J154" s="123"/>
      <c r="K154" s="123"/>
      <c r="L154" s="129"/>
      <c r="M154" s="130"/>
      <c r="N154" s="130" t="s">
        <v>292</v>
      </c>
      <c r="O154" s="130"/>
      <c r="P154" s="130"/>
      <c r="Q154" s="130"/>
      <c r="R154" s="123"/>
      <c r="S154" s="131"/>
      <c r="T154" s="143" t="s">
        <v>293</v>
      </c>
      <c r="U154" s="133" t="s">
        <v>317</v>
      </c>
      <c r="V154" s="133" t="s">
        <v>185</v>
      </c>
      <c r="W154" s="133" t="s">
        <v>315</v>
      </c>
      <c r="X154" s="133"/>
      <c r="Y154" s="133"/>
      <c r="Z154" s="133"/>
      <c r="AA154" s="134">
        <v>4</v>
      </c>
      <c r="AB154" s="134">
        <v>4</v>
      </c>
    </row>
    <row r="155" spans="1:28" ht="34">
      <c r="A155" s="123" t="s">
        <v>478</v>
      </c>
      <c r="B155" s="124" t="s">
        <v>479</v>
      </c>
      <c r="C155" s="125">
        <v>2</v>
      </c>
      <c r="D155" s="129"/>
      <c r="E155" s="130"/>
      <c r="F155" s="130" t="s">
        <v>292</v>
      </c>
      <c r="G155" s="123"/>
      <c r="H155" s="123"/>
      <c r="I155" s="123"/>
      <c r="J155" s="123"/>
      <c r="K155" s="123"/>
      <c r="L155" s="129"/>
      <c r="M155" s="130"/>
      <c r="N155" s="130" t="s">
        <v>292</v>
      </c>
      <c r="O155" s="130"/>
      <c r="P155" s="130"/>
      <c r="Q155" s="130"/>
      <c r="R155" s="123"/>
      <c r="S155" s="131"/>
      <c r="T155" s="132" t="s">
        <v>293</v>
      </c>
      <c r="U155" s="133" t="s">
        <v>317</v>
      </c>
      <c r="V155" s="133" t="s">
        <v>185</v>
      </c>
      <c r="W155" s="133" t="s">
        <v>315</v>
      </c>
      <c r="X155" s="133"/>
      <c r="Y155" s="133"/>
      <c r="Z155" s="133"/>
      <c r="AA155" s="134">
        <v>4</v>
      </c>
      <c r="AB155" s="134">
        <v>4</v>
      </c>
    </row>
    <row r="156" spans="1:28" ht="26">
      <c r="A156" s="123" t="s">
        <v>480</v>
      </c>
      <c r="B156" s="124" t="s">
        <v>481</v>
      </c>
      <c r="C156" s="125">
        <v>3</v>
      </c>
      <c r="D156" s="129"/>
      <c r="E156" s="130"/>
      <c r="F156" s="130" t="s">
        <v>292</v>
      </c>
      <c r="G156" s="123"/>
      <c r="H156" s="123"/>
      <c r="I156" s="123"/>
      <c r="J156" s="123"/>
      <c r="K156" s="123"/>
      <c r="L156" s="129"/>
      <c r="M156" s="130"/>
      <c r="N156" s="142" t="s">
        <v>292</v>
      </c>
      <c r="O156" s="130"/>
      <c r="P156" s="130"/>
      <c r="Q156" s="130"/>
      <c r="R156" s="123"/>
      <c r="S156" s="131"/>
      <c r="T156" s="132" t="s">
        <v>293</v>
      </c>
      <c r="U156" s="133" t="s">
        <v>317</v>
      </c>
      <c r="V156" s="133" t="s">
        <v>185</v>
      </c>
      <c r="W156" s="133" t="s">
        <v>315</v>
      </c>
      <c r="X156" s="133"/>
      <c r="Y156" s="133"/>
      <c r="Z156" s="133"/>
      <c r="AA156" s="134">
        <v>4</v>
      </c>
      <c r="AB156" s="134">
        <v>4</v>
      </c>
    </row>
    <row r="157" spans="1:28" ht="34">
      <c r="A157" s="123" t="s">
        <v>482</v>
      </c>
      <c r="B157" s="124" t="s">
        <v>483</v>
      </c>
      <c r="C157" s="125">
        <v>8</v>
      </c>
      <c r="D157" s="129"/>
      <c r="E157" s="130"/>
      <c r="F157" s="130" t="s">
        <v>292</v>
      </c>
      <c r="G157" s="123"/>
      <c r="H157" s="123"/>
      <c r="I157" s="123"/>
      <c r="J157" s="123"/>
      <c r="K157" s="123"/>
      <c r="L157" s="129"/>
      <c r="M157" s="130"/>
      <c r="N157" s="130" t="s">
        <v>292</v>
      </c>
      <c r="O157" s="130"/>
      <c r="P157" s="130"/>
      <c r="Q157" s="130"/>
      <c r="R157" s="123"/>
      <c r="S157" s="131"/>
      <c r="T157" s="266" t="s">
        <v>452</v>
      </c>
      <c r="U157" s="253"/>
      <c r="V157" s="267" t="s">
        <v>453</v>
      </c>
      <c r="W157" s="253"/>
      <c r="X157" s="160"/>
      <c r="Y157" s="160"/>
      <c r="Z157" s="133"/>
      <c r="AA157" s="134"/>
      <c r="AB157" s="134"/>
    </row>
    <row r="158" spans="1:28" ht="17">
      <c r="A158" s="123" t="s">
        <v>484</v>
      </c>
      <c r="B158" s="124" t="s">
        <v>485</v>
      </c>
      <c r="C158" s="125">
        <v>3</v>
      </c>
      <c r="D158" s="129"/>
      <c r="E158" s="130"/>
      <c r="F158" s="139" t="s">
        <v>292</v>
      </c>
      <c r="G158" s="123"/>
      <c r="H158" s="123"/>
      <c r="I158" s="123"/>
      <c r="J158" s="123"/>
      <c r="K158" s="123"/>
      <c r="L158" s="129"/>
      <c r="M158" s="130"/>
      <c r="N158" s="130" t="s">
        <v>292</v>
      </c>
      <c r="O158" s="130"/>
      <c r="P158" s="130"/>
      <c r="Q158" s="130"/>
      <c r="R158" s="130"/>
      <c r="S158" s="157"/>
      <c r="T158" s="132"/>
      <c r="U158" s="159"/>
      <c r="V158" s="267" t="s">
        <v>486</v>
      </c>
      <c r="W158" s="253"/>
      <c r="X158" s="160"/>
      <c r="Y158" s="160"/>
      <c r="Z158" s="133"/>
      <c r="AA158" s="134"/>
      <c r="AB158" s="134"/>
    </row>
    <row r="159" spans="1:28" ht="26">
      <c r="A159" s="123" t="s">
        <v>487</v>
      </c>
      <c r="B159" s="124" t="s">
        <v>488</v>
      </c>
      <c r="C159" s="125">
        <v>3</v>
      </c>
      <c r="D159" s="136"/>
      <c r="E159" s="123"/>
      <c r="F159" s="123"/>
      <c r="G159" s="130" t="s">
        <v>292</v>
      </c>
      <c r="H159" s="123"/>
      <c r="I159" s="123"/>
      <c r="J159" s="123"/>
      <c r="K159" s="123"/>
      <c r="L159" s="129"/>
      <c r="M159" s="130"/>
      <c r="N159" s="130"/>
      <c r="O159" s="130" t="s">
        <v>292</v>
      </c>
      <c r="P159" s="130"/>
      <c r="Q159" s="130"/>
      <c r="R159" s="123"/>
      <c r="S159" s="131"/>
      <c r="T159" s="132" t="s">
        <v>293</v>
      </c>
      <c r="U159" s="133" t="s">
        <v>317</v>
      </c>
      <c r="V159" s="133" t="s">
        <v>185</v>
      </c>
      <c r="W159" s="133" t="s">
        <v>315</v>
      </c>
      <c r="X159" s="133"/>
      <c r="Y159" s="133"/>
      <c r="Z159" s="133"/>
      <c r="AA159" s="134">
        <v>4</v>
      </c>
      <c r="AB159" s="134">
        <v>4</v>
      </c>
    </row>
    <row r="160" spans="1:28" ht="26">
      <c r="A160" s="123" t="s">
        <v>489</v>
      </c>
      <c r="B160" s="124" t="s">
        <v>473</v>
      </c>
      <c r="C160" s="125">
        <v>3</v>
      </c>
      <c r="D160" s="136"/>
      <c r="E160" s="123"/>
      <c r="F160" s="123"/>
      <c r="G160" s="130" t="s">
        <v>292</v>
      </c>
      <c r="H160" s="123"/>
      <c r="I160" s="123"/>
      <c r="J160" s="123"/>
      <c r="K160" s="123"/>
      <c r="L160" s="129"/>
      <c r="M160" s="130"/>
      <c r="N160" s="130"/>
      <c r="O160" s="130" t="s">
        <v>292</v>
      </c>
      <c r="P160" s="130"/>
      <c r="Q160" s="130"/>
      <c r="R160" s="123"/>
      <c r="S160" s="131"/>
      <c r="T160" s="132" t="s">
        <v>293</v>
      </c>
      <c r="U160" s="133" t="s">
        <v>317</v>
      </c>
      <c r="V160" s="133" t="s">
        <v>184</v>
      </c>
      <c r="W160" s="133" t="s">
        <v>305</v>
      </c>
      <c r="X160" s="133"/>
      <c r="Y160" s="133"/>
      <c r="Z160" s="134" t="s">
        <v>433</v>
      </c>
      <c r="AA160" s="134">
        <v>4</v>
      </c>
      <c r="AB160" s="134">
        <v>4</v>
      </c>
    </row>
    <row r="161" spans="1:28" ht="26">
      <c r="A161" s="123" t="s">
        <v>490</v>
      </c>
      <c r="B161" s="124" t="s">
        <v>491</v>
      </c>
      <c r="C161" s="125">
        <v>3</v>
      </c>
      <c r="D161" s="136"/>
      <c r="E161" s="123"/>
      <c r="F161" s="123"/>
      <c r="G161" s="130" t="s">
        <v>292</v>
      </c>
      <c r="H161" s="123"/>
      <c r="I161" s="123"/>
      <c r="J161" s="123"/>
      <c r="K161" s="123"/>
      <c r="L161" s="129"/>
      <c r="M161" s="130"/>
      <c r="N161" s="130"/>
      <c r="O161" s="130" t="s">
        <v>292</v>
      </c>
      <c r="P161" s="130"/>
      <c r="Q161" s="130"/>
      <c r="R161" s="123"/>
      <c r="S161" s="131"/>
      <c r="T161" s="132" t="s">
        <v>293</v>
      </c>
      <c r="U161" s="133" t="s">
        <v>317</v>
      </c>
      <c r="V161" s="133" t="s">
        <v>185</v>
      </c>
      <c r="W161" s="133" t="s">
        <v>315</v>
      </c>
      <c r="X161" s="133"/>
      <c r="Y161" s="133"/>
      <c r="Z161" s="133"/>
      <c r="AA161" s="134">
        <v>4</v>
      </c>
      <c r="AB161" s="134">
        <v>4</v>
      </c>
    </row>
    <row r="162" spans="1:28" ht="17">
      <c r="A162" s="123" t="s">
        <v>492</v>
      </c>
      <c r="B162" s="124" t="s">
        <v>493</v>
      </c>
      <c r="C162" s="125">
        <v>3</v>
      </c>
      <c r="D162" s="136"/>
      <c r="E162" s="123"/>
      <c r="F162" s="123"/>
      <c r="G162" s="130" t="s">
        <v>292</v>
      </c>
      <c r="H162" s="123"/>
      <c r="I162" s="123"/>
      <c r="J162" s="123"/>
      <c r="K162" s="123"/>
      <c r="L162" s="129"/>
      <c r="M162" s="130"/>
      <c r="N162" s="130"/>
      <c r="O162" s="130" t="s">
        <v>292</v>
      </c>
      <c r="P162" s="130"/>
      <c r="Q162" s="130"/>
      <c r="R162" s="123"/>
      <c r="S162" s="131"/>
      <c r="T162" s="132" t="s">
        <v>293</v>
      </c>
      <c r="U162" s="133" t="s">
        <v>294</v>
      </c>
      <c r="V162" s="133" t="s">
        <v>185</v>
      </c>
      <c r="W162" s="133" t="s">
        <v>315</v>
      </c>
      <c r="X162" s="133"/>
      <c r="Y162" s="133"/>
      <c r="Z162" s="133"/>
      <c r="AA162" s="134">
        <v>4</v>
      </c>
      <c r="AB162" s="134">
        <v>4</v>
      </c>
    </row>
    <row r="163" spans="1:28" ht="26">
      <c r="A163" s="123" t="s">
        <v>264</v>
      </c>
      <c r="B163" s="124" t="s">
        <v>494</v>
      </c>
      <c r="C163" s="125">
        <v>3</v>
      </c>
      <c r="D163" s="136"/>
      <c r="E163" s="123"/>
      <c r="F163" s="123"/>
      <c r="G163" s="130" t="s">
        <v>292</v>
      </c>
      <c r="H163" s="123"/>
      <c r="I163" s="123"/>
      <c r="J163" s="123"/>
      <c r="K163" s="123"/>
      <c r="L163" s="129"/>
      <c r="M163" s="130"/>
      <c r="N163" s="130"/>
      <c r="O163" s="130" t="s">
        <v>292</v>
      </c>
      <c r="P163" s="130"/>
      <c r="Q163" s="130"/>
      <c r="R163" s="123"/>
      <c r="S163" s="131"/>
      <c r="T163" s="132" t="s">
        <v>293</v>
      </c>
      <c r="U163" s="133" t="s">
        <v>317</v>
      </c>
      <c r="V163" s="133" t="s">
        <v>185</v>
      </c>
      <c r="W163" s="133" t="s">
        <v>315</v>
      </c>
      <c r="X163" s="133"/>
      <c r="Y163" s="133"/>
      <c r="Z163" s="133"/>
      <c r="AA163" s="134">
        <v>4</v>
      </c>
      <c r="AB163" s="134">
        <v>4</v>
      </c>
    </row>
    <row r="164" spans="1:28" ht="26">
      <c r="A164" s="123" t="s">
        <v>176</v>
      </c>
      <c r="B164" s="124" t="s">
        <v>155</v>
      </c>
      <c r="C164" s="125">
        <v>3</v>
      </c>
      <c r="D164" s="136"/>
      <c r="E164" s="123"/>
      <c r="F164" s="123"/>
      <c r="G164" s="130" t="s">
        <v>292</v>
      </c>
      <c r="H164" s="123"/>
      <c r="I164" s="123"/>
      <c r="J164" s="123"/>
      <c r="K164" s="123"/>
      <c r="L164" s="129"/>
      <c r="M164" s="130"/>
      <c r="N164" s="130"/>
      <c r="O164" s="130" t="s">
        <v>292</v>
      </c>
      <c r="P164" s="130"/>
      <c r="Q164" s="130"/>
      <c r="R164" s="123"/>
      <c r="S164" s="131"/>
      <c r="T164" s="132" t="s">
        <v>293</v>
      </c>
      <c r="U164" s="133" t="s">
        <v>317</v>
      </c>
      <c r="V164" s="133" t="s">
        <v>185</v>
      </c>
      <c r="W164" s="133" t="s">
        <v>315</v>
      </c>
      <c r="X164" s="133"/>
      <c r="Y164" s="133"/>
      <c r="Z164" s="133"/>
      <c r="AA164" s="134">
        <v>4</v>
      </c>
      <c r="AB164" s="134">
        <v>4</v>
      </c>
    </row>
    <row r="165" spans="1:28" ht="34">
      <c r="A165" s="123" t="s">
        <v>495</v>
      </c>
      <c r="B165" s="124" t="s">
        <v>496</v>
      </c>
      <c r="C165" s="125">
        <v>3</v>
      </c>
      <c r="D165" s="136"/>
      <c r="E165" s="123"/>
      <c r="F165" s="123"/>
      <c r="G165" s="123"/>
      <c r="H165" s="123"/>
      <c r="I165" s="123"/>
      <c r="J165" s="123"/>
      <c r="K165" s="123"/>
      <c r="L165" s="129"/>
      <c r="M165" s="130"/>
      <c r="N165" s="130"/>
      <c r="O165" s="130" t="s">
        <v>292</v>
      </c>
      <c r="P165" s="130"/>
      <c r="Q165" s="130"/>
      <c r="R165" s="123"/>
      <c r="S165" s="131"/>
      <c r="T165" s="132" t="s">
        <v>293</v>
      </c>
      <c r="U165" s="133" t="s">
        <v>294</v>
      </c>
      <c r="V165" s="133" t="s">
        <v>185</v>
      </c>
      <c r="W165" s="133" t="s">
        <v>315</v>
      </c>
      <c r="X165" s="133"/>
      <c r="Y165" s="133"/>
      <c r="Z165" s="133"/>
      <c r="AA165" s="134">
        <v>4</v>
      </c>
      <c r="AB165" s="134">
        <v>4</v>
      </c>
    </row>
    <row r="166" spans="1:28" ht="34">
      <c r="A166" s="135" t="s">
        <v>495</v>
      </c>
      <c r="B166" s="124" t="s">
        <v>496</v>
      </c>
      <c r="C166" s="125">
        <v>4</v>
      </c>
      <c r="D166" s="136"/>
      <c r="E166" s="123"/>
      <c r="F166" s="123"/>
      <c r="G166" s="123" t="s">
        <v>292</v>
      </c>
      <c r="H166" s="123"/>
      <c r="I166" s="123"/>
      <c r="J166" s="123"/>
      <c r="K166" s="123"/>
      <c r="L166" s="129"/>
      <c r="M166" s="130"/>
      <c r="N166" s="130"/>
      <c r="O166" s="130"/>
      <c r="P166" s="130"/>
      <c r="Q166" s="130"/>
      <c r="R166" s="123"/>
      <c r="S166" s="131"/>
      <c r="T166" s="132" t="s">
        <v>293</v>
      </c>
      <c r="U166" s="133" t="s">
        <v>294</v>
      </c>
      <c r="V166" s="133" t="s">
        <v>185</v>
      </c>
      <c r="W166" s="133" t="s">
        <v>315</v>
      </c>
      <c r="X166" s="133"/>
      <c r="Y166" s="133"/>
      <c r="Z166" s="133"/>
      <c r="AA166" s="134">
        <v>4</v>
      </c>
      <c r="AB166" s="134">
        <v>4</v>
      </c>
    </row>
    <row r="167" spans="1:28" ht="26">
      <c r="A167" s="123" t="s">
        <v>497</v>
      </c>
      <c r="B167" s="124" t="s">
        <v>498</v>
      </c>
      <c r="C167" s="125">
        <v>3</v>
      </c>
      <c r="D167" s="136"/>
      <c r="E167" s="123"/>
      <c r="F167" s="123"/>
      <c r="G167" s="123" t="s">
        <v>292</v>
      </c>
      <c r="H167" s="123"/>
      <c r="I167" s="123"/>
      <c r="J167" s="123"/>
      <c r="K167" s="123"/>
      <c r="L167" s="129"/>
      <c r="M167" s="130"/>
      <c r="N167" s="130"/>
      <c r="O167" s="130" t="s">
        <v>292</v>
      </c>
      <c r="P167" s="130"/>
      <c r="Q167" s="130"/>
      <c r="R167" s="123"/>
      <c r="S167" s="131"/>
      <c r="T167" s="132" t="s">
        <v>293</v>
      </c>
      <c r="U167" s="133" t="s">
        <v>317</v>
      </c>
      <c r="V167" s="133" t="s">
        <v>185</v>
      </c>
      <c r="W167" s="133" t="s">
        <v>315</v>
      </c>
      <c r="X167" s="133"/>
      <c r="Y167" s="133"/>
      <c r="Z167" s="133"/>
      <c r="AA167" s="134">
        <v>4</v>
      </c>
      <c r="AB167" s="134">
        <v>4</v>
      </c>
    </row>
    <row r="168" spans="1:28" ht="34">
      <c r="A168" s="123" t="s">
        <v>265</v>
      </c>
      <c r="B168" s="124" t="s">
        <v>499</v>
      </c>
      <c r="C168" s="125">
        <v>3</v>
      </c>
      <c r="D168" s="136"/>
      <c r="E168" s="123"/>
      <c r="F168" s="123"/>
      <c r="G168" s="123" t="s">
        <v>292</v>
      </c>
      <c r="H168" s="123"/>
      <c r="I168" s="123"/>
      <c r="J168" s="123"/>
      <c r="K168" s="123"/>
      <c r="L168" s="129"/>
      <c r="M168" s="130"/>
      <c r="N168" s="130"/>
      <c r="O168" s="130" t="s">
        <v>292</v>
      </c>
      <c r="P168" s="130"/>
      <c r="Q168" s="130"/>
      <c r="R168" s="123"/>
      <c r="S168" s="131"/>
      <c r="T168" s="132" t="s">
        <v>293</v>
      </c>
      <c r="U168" s="144" t="s">
        <v>294</v>
      </c>
      <c r="V168" s="133" t="s">
        <v>185</v>
      </c>
      <c r="W168" s="133" t="s">
        <v>315</v>
      </c>
      <c r="X168" s="133"/>
      <c r="Y168" s="133"/>
      <c r="Z168" s="133"/>
      <c r="AA168" s="134">
        <v>4</v>
      </c>
      <c r="AB168" s="134">
        <v>4</v>
      </c>
    </row>
    <row r="169" spans="1:28" ht="26">
      <c r="A169" s="123" t="s">
        <v>500</v>
      </c>
      <c r="B169" s="124" t="s">
        <v>501</v>
      </c>
      <c r="C169" s="125">
        <v>4</v>
      </c>
      <c r="D169" s="136"/>
      <c r="E169" s="123"/>
      <c r="F169" s="123"/>
      <c r="G169" s="123"/>
      <c r="H169" s="123"/>
      <c r="I169" s="123"/>
      <c r="J169" s="123"/>
      <c r="K169" s="123"/>
      <c r="L169" s="129"/>
      <c r="M169" s="130"/>
      <c r="N169" s="130"/>
      <c r="O169" s="130" t="s">
        <v>292</v>
      </c>
      <c r="P169" s="130"/>
      <c r="Q169" s="130"/>
      <c r="R169" s="123"/>
      <c r="S169" s="131"/>
      <c r="T169" s="132" t="s">
        <v>293</v>
      </c>
      <c r="U169" s="133" t="s">
        <v>317</v>
      </c>
      <c r="V169" s="133" t="s">
        <v>185</v>
      </c>
      <c r="W169" s="133" t="s">
        <v>315</v>
      </c>
      <c r="X169" s="133"/>
      <c r="Y169" s="133"/>
      <c r="Z169" s="133"/>
      <c r="AA169" s="134">
        <v>4</v>
      </c>
      <c r="AB169" s="134">
        <v>4</v>
      </c>
    </row>
    <row r="170" spans="1:28" ht="26">
      <c r="A170" s="135" t="s">
        <v>500</v>
      </c>
      <c r="B170" s="124" t="s">
        <v>502</v>
      </c>
      <c r="C170" s="125">
        <v>4</v>
      </c>
      <c r="D170" s="136"/>
      <c r="E170" s="123"/>
      <c r="F170" s="123"/>
      <c r="G170" s="123" t="s">
        <v>292</v>
      </c>
      <c r="H170" s="123"/>
      <c r="I170" s="123"/>
      <c r="J170" s="123"/>
      <c r="K170" s="123"/>
      <c r="L170" s="129"/>
      <c r="M170" s="130"/>
      <c r="N170" s="130"/>
      <c r="O170" s="130"/>
      <c r="P170" s="130"/>
      <c r="Q170" s="130"/>
      <c r="R170" s="123"/>
      <c r="S170" s="131"/>
      <c r="T170" s="132" t="s">
        <v>293</v>
      </c>
      <c r="U170" s="133" t="s">
        <v>317</v>
      </c>
      <c r="V170" s="133" t="s">
        <v>185</v>
      </c>
      <c r="W170" s="133" t="s">
        <v>315</v>
      </c>
      <c r="X170" s="133"/>
      <c r="Y170" s="133"/>
      <c r="Z170" s="133"/>
      <c r="AA170" s="134">
        <v>4</v>
      </c>
      <c r="AB170" s="134">
        <v>4</v>
      </c>
    </row>
    <row r="171" spans="1:28" ht="26">
      <c r="A171" s="123" t="s">
        <v>503</v>
      </c>
      <c r="B171" s="124" t="s">
        <v>504</v>
      </c>
      <c r="C171" s="125">
        <v>4</v>
      </c>
      <c r="D171" s="136"/>
      <c r="E171" s="123"/>
      <c r="F171" s="123"/>
      <c r="G171" s="123" t="s">
        <v>292</v>
      </c>
      <c r="H171" s="123"/>
      <c r="I171" s="123"/>
      <c r="J171" s="123"/>
      <c r="K171" s="123"/>
      <c r="L171" s="129"/>
      <c r="M171" s="130"/>
      <c r="N171" s="130"/>
      <c r="O171" s="130" t="s">
        <v>292</v>
      </c>
      <c r="P171" s="130"/>
      <c r="Q171" s="130"/>
      <c r="R171" s="123"/>
      <c r="S171" s="131"/>
      <c r="T171" s="132" t="s">
        <v>293</v>
      </c>
      <c r="U171" s="133" t="s">
        <v>317</v>
      </c>
      <c r="V171" s="133" t="s">
        <v>185</v>
      </c>
      <c r="W171" s="133" t="s">
        <v>315</v>
      </c>
      <c r="X171" s="133"/>
      <c r="Y171" s="133"/>
      <c r="Z171" s="133"/>
      <c r="AA171" s="134">
        <v>4</v>
      </c>
      <c r="AB171" s="134">
        <v>4</v>
      </c>
    </row>
    <row r="172" spans="1:28" ht="52">
      <c r="A172" s="123" t="s">
        <v>505</v>
      </c>
      <c r="B172" s="124" t="s">
        <v>506</v>
      </c>
      <c r="C172" s="125">
        <v>4</v>
      </c>
      <c r="D172" s="136"/>
      <c r="E172" s="123"/>
      <c r="F172" s="123"/>
      <c r="G172" s="123" t="s">
        <v>292</v>
      </c>
      <c r="H172" s="123"/>
      <c r="I172" s="123"/>
      <c r="J172" s="123"/>
      <c r="K172" s="123"/>
      <c r="L172" s="129"/>
      <c r="M172" s="130"/>
      <c r="N172" s="130"/>
      <c r="O172" s="130" t="s">
        <v>292</v>
      </c>
      <c r="P172" s="130"/>
      <c r="Q172" s="130"/>
      <c r="R172" s="123"/>
      <c r="S172" s="131"/>
      <c r="T172" s="132" t="s">
        <v>293</v>
      </c>
      <c r="U172" s="144" t="s">
        <v>317</v>
      </c>
      <c r="V172" s="133"/>
      <c r="W172" s="133" t="s">
        <v>315</v>
      </c>
      <c r="X172" s="133"/>
      <c r="Y172" s="133"/>
      <c r="Z172" s="162" t="s">
        <v>507</v>
      </c>
      <c r="AA172" s="134">
        <v>4</v>
      </c>
      <c r="AB172" s="134">
        <v>4</v>
      </c>
    </row>
    <row r="173" spans="1:28" ht="34">
      <c r="A173" s="135" t="s">
        <v>508</v>
      </c>
      <c r="B173" s="124" t="s">
        <v>509</v>
      </c>
      <c r="C173" s="125">
        <v>3</v>
      </c>
      <c r="D173" s="136"/>
      <c r="E173" s="123"/>
      <c r="F173" s="123"/>
      <c r="G173" s="123" t="s">
        <v>292</v>
      </c>
      <c r="H173" s="123"/>
      <c r="I173" s="123"/>
      <c r="J173" s="123"/>
      <c r="K173" s="123"/>
      <c r="L173" s="129"/>
      <c r="M173" s="130"/>
      <c r="N173" s="130"/>
      <c r="O173" s="130"/>
      <c r="P173" s="130"/>
      <c r="Q173" s="130"/>
      <c r="R173" s="123"/>
      <c r="S173" s="131"/>
      <c r="T173" s="132" t="s">
        <v>293</v>
      </c>
      <c r="U173" s="133" t="s">
        <v>294</v>
      </c>
      <c r="V173" s="133" t="s">
        <v>185</v>
      </c>
      <c r="W173" s="133" t="s">
        <v>315</v>
      </c>
      <c r="X173" s="133"/>
      <c r="Y173" s="133"/>
      <c r="Z173" s="163"/>
      <c r="AA173" s="134">
        <v>4</v>
      </c>
      <c r="AB173" s="134">
        <v>4</v>
      </c>
    </row>
    <row r="174" spans="1:28" ht="26">
      <c r="A174" s="123" t="s">
        <v>510</v>
      </c>
      <c r="B174" s="124" t="s">
        <v>511</v>
      </c>
      <c r="C174" s="125">
        <v>3</v>
      </c>
      <c r="D174" s="136"/>
      <c r="E174" s="123"/>
      <c r="F174" s="123"/>
      <c r="G174" s="123" t="s">
        <v>292</v>
      </c>
      <c r="H174" s="123"/>
      <c r="I174" s="123"/>
      <c r="J174" s="123"/>
      <c r="K174" s="123"/>
      <c r="L174" s="129"/>
      <c r="M174" s="130"/>
      <c r="N174" s="130"/>
      <c r="O174" s="130" t="s">
        <v>292</v>
      </c>
      <c r="P174" s="130"/>
      <c r="Q174" s="130"/>
      <c r="R174" s="123"/>
      <c r="S174" s="131"/>
      <c r="T174" s="132" t="s">
        <v>293</v>
      </c>
      <c r="U174" s="133" t="s">
        <v>317</v>
      </c>
      <c r="V174" s="133" t="s">
        <v>185</v>
      </c>
      <c r="W174" s="133" t="s">
        <v>315</v>
      </c>
      <c r="X174" s="133"/>
      <c r="Y174" s="133"/>
      <c r="Z174" s="133"/>
      <c r="AA174" s="134">
        <v>4</v>
      </c>
      <c r="AB174" s="134">
        <v>4</v>
      </c>
    </row>
    <row r="175" spans="1:28" ht="52">
      <c r="A175" s="123" t="s">
        <v>512</v>
      </c>
      <c r="B175" s="124" t="s">
        <v>513</v>
      </c>
      <c r="C175" s="125">
        <v>4</v>
      </c>
      <c r="D175" s="136"/>
      <c r="E175" s="123"/>
      <c r="F175" s="123"/>
      <c r="G175" s="123"/>
      <c r="H175" s="123"/>
      <c r="I175" s="123"/>
      <c r="J175" s="123"/>
      <c r="K175" s="123"/>
      <c r="L175" s="129"/>
      <c r="M175" s="130"/>
      <c r="N175" s="130"/>
      <c r="O175" s="130" t="s">
        <v>292</v>
      </c>
      <c r="P175" s="130"/>
      <c r="Q175" s="130"/>
      <c r="R175" s="123"/>
      <c r="S175" s="131"/>
      <c r="T175" s="143" t="s">
        <v>293</v>
      </c>
      <c r="U175" s="162" t="s">
        <v>317</v>
      </c>
      <c r="V175" s="133"/>
      <c r="W175" s="133" t="s">
        <v>315</v>
      </c>
      <c r="X175" s="133"/>
      <c r="Y175" s="133"/>
      <c r="Z175" s="162" t="s">
        <v>507</v>
      </c>
      <c r="AA175" s="134">
        <v>4</v>
      </c>
      <c r="AB175" s="134">
        <v>4</v>
      </c>
    </row>
    <row r="176" spans="1:28" ht="52">
      <c r="A176" s="135" t="s">
        <v>512</v>
      </c>
      <c r="B176" s="124" t="s">
        <v>513</v>
      </c>
      <c r="C176" s="125">
        <v>3</v>
      </c>
      <c r="D176" s="136"/>
      <c r="E176" s="123"/>
      <c r="F176" s="123"/>
      <c r="G176" s="123" t="s">
        <v>292</v>
      </c>
      <c r="H176" s="123"/>
      <c r="I176" s="123"/>
      <c r="J176" s="123"/>
      <c r="K176" s="123"/>
      <c r="L176" s="129"/>
      <c r="M176" s="130"/>
      <c r="N176" s="130"/>
      <c r="O176" s="130"/>
      <c r="P176" s="130"/>
      <c r="Q176" s="130"/>
      <c r="R176" s="123"/>
      <c r="S176" s="131"/>
      <c r="T176" s="132" t="s">
        <v>293</v>
      </c>
      <c r="U176" s="162" t="s">
        <v>317</v>
      </c>
      <c r="V176" s="133"/>
      <c r="W176" s="133" t="s">
        <v>315</v>
      </c>
      <c r="X176" s="133"/>
      <c r="Y176" s="133"/>
      <c r="Z176" s="162" t="s">
        <v>507</v>
      </c>
      <c r="AA176" s="134">
        <v>4</v>
      </c>
      <c r="AB176" s="134">
        <v>4</v>
      </c>
    </row>
    <row r="177" spans="1:28" ht="17">
      <c r="A177" s="123" t="s">
        <v>514</v>
      </c>
      <c r="B177" s="124" t="s">
        <v>515</v>
      </c>
      <c r="C177" s="125">
        <v>3</v>
      </c>
      <c r="D177" s="136"/>
      <c r="E177" s="123"/>
      <c r="F177" s="123"/>
      <c r="G177" s="123" t="s">
        <v>292</v>
      </c>
      <c r="H177" s="123"/>
      <c r="I177" s="123"/>
      <c r="J177" s="123"/>
      <c r="K177" s="123"/>
      <c r="L177" s="129"/>
      <c r="M177" s="130"/>
      <c r="N177" s="130"/>
      <c r="O177" s="130" t="s">
        <v>292</v>
      </c>
      <c r="P177" s="130"/>
      <c r="Q177" s="130"/>
      <c r="R177" s="123"/>
      <c r="S177" s="131"/>
      <c r="T177" s="132" t="s">
        <v>293</v>
      </c>
      <c r="U177" s="133" t="s">
        <v>294</v>
      </c>
      <c r="V177" s="133" t="s">
        <v>185</v>
      </c>
      <c r="W177" s="133" t="s">
        <v>315</v>
      </c>
      <c r="X177" s="133"/>
      <c r="Y177" s="133"/>
      <c r="Z177" s="133"/>
      <c r="AA177" s="134">
        <v>4</v>
      </c>
      <c r="AB177" s="134">
        <v>4</v>
      </c>
    </row>
    <row r="178" spans="1:28" ht="34">
      <c r="A178" s="123" t="s">
        <v>252</v>
      </c>
      <c r="B178" s="124" t="s">
        <v>516</v>
      </c>
      <c r="C178" s="125">
        <v>4</v>
      </c>
      <c r="D178" s="136"/>
      <c r="E178" s="123"/>
      <c r="F178" s="123"/>
      <c r="G178" s="123" t="s">
        <v>292</v>
      </c>
      <c r="H178" s="123"/>
      <c r="I178" s="123"/>
      <c r="J178" s="123"/>
      <c r="K178" s="123"/>
      <c r="L178" s="129"/>
      <c r="M178" s="130"/>
      <c r="N178" s="130"/>
      <c r="O178" s="130" t="s">
        <v>292</v>
      </c>
      <c r="P178" s="130"/>
      <c r="Q178" s="130"/>
      <c r="R178" s="123"/>
      <c r="S178" s="131"/>
      <c r="T178" s="143" t="s">
        <v>293</v>
      </c>
      <c r="U178" s="133" t="s">
        <v>317</v>
      </c>
      <c r="V178" s="133" t="s">
        <v>185</v>
      </c>
      <c r="W178" s="133" t="s">
        <v>315</v>
      </c>
      <c r="X178" s="133"/>
      <c r="Y178" s="133"/>
      <c r="Z178" s="133"/>
      <c r="AA178" s="134">
        <v>4</v>
      </c>
      <c r="AB178" s="134">
        <v>4</v>
      </c>
    </row>
    <row r="179" spans="1:28" ht="26">
      <c r="A179" s="123" t="s">
        <v>517</v>
      </c>
      <c r="B179" s="124" t="s">
        <v>518</v>
      </c>
      <c r="C179" s="125">
        <v>4</v>
      </c>
      <c r="D179" s="136"/>
      <c r="E179" s="123"/>
      <c r="F179" s="123"/>
      <c r="G179" s="123"/>
      <c r="H179" s="123"/>
      <c r="I179" s="123"/>
      <c r="J179" s="123"/>
      <c r="K179" s="123"/>
      <c r="L179" s="129"/>
      <c r="M179" s="130"/>
      <c r="N179" s="130"/>
      <c r="O179" s="130" t="s">
        <v>292</v>
      </c>
      <c r="P179" s="130"/>
      <c r="Q179" s="130"/>
      <c r="R179" s="123"/>
      <c r="S179" s="131"/>
      <c r="T179" s="143" t="s">
        <v>293</v>
      </c>
      <c r="U179" s="133" t="s">
        <v>317</v>
      </c>
      <c r="V179" s="133" t="s">
        <v>185</v>
      </c>
      <c r="W179" s="133" t="s">
        <v>315</v>
      </c>
      <c r="X179" s="133"/>
      <c r="Y179" s="133"/>
      <c r="Z179" s="133"/>
      <c r="AA179" s="134">
        <v>4</v>
      </c>
      <c r="AB179" s="134">
        <v>4</v>
      </c>
    </row>
    <row r="180" spans="1:28" ht="26">
      <c r="A180" s="135" t="s">
        <v>517</v>
      </c>
      <c r="B180" s="124" t="s">
        <v>519</v>
      </c>
      <c r="C180" s="125">
        <v>4</v>
      </c>
      <c r="D180" s="136"/>
      <c r="E180" s="123"/>
      <c r="F180" s="123"/>
      <c r="G180" s="123" t="s">
        <v>292</v>
      </c>
      <c r="H180" s="123"/>
      <c r="I180" s="123"/>
      <c r="J180" s="123"/>
      <c r="K180" s="123"/>
      <c r="L180" s="129"/>
      <c r="M180" s="130"/>
      <c r="N180" s="130"/>
      <c r="O180" s="130"/>
      <c r="P180" s="130"/>
      <c r="Q180" s="130"/>
      <c r="R180" s="123"/>
      <c r="S180" s="131"/>
      <c r="T180" s="132" t="s">
        <v>293</v>
      </c>
      <c r="U180" s="133" t="s">
        <v>317</v>
      </c>
      <c r="V180" s="133" t="s">
        <v>185</v>
      </c>
      <c r="W180" s="133" t="s">
        <v>315</v>
      </c>
      <c r="X180" s="133"/>
      <c r="Y180" s="133"/>
      <c r="Z180" s="133"/>
      <c r="AA180" s="134">
        <v>4</v>
      </c>
      <c r="AB180" s="134">
        <v>4</v>
      </c>
    </row>
    <row r="181" spans="1:28" ht="78">
      <c r="A181" s="123" t="s">
        <v>520</v>
      </c>
      <c r="B181" s="124" t="s">
        <v>521</v>
      </c>
      <c r="C181" s="125">
        <v>4</v>
      </c>
      <c r="D181" s="136"/>
      <c r="E181" s="123"/>
      <c r="F181" s="123"/>
      <c r="G181" s="123" t="s">
        <v>292</v>
      </c>
      <c r="H181" s="123"/>
      <c r="I181" s="123"/>
      <c r="J181" s="123"/>
      <c r="K181" s="123"/>
      <c r="L181" s="129"/>
      <c r="M181" s="130"/>
      <c r="N181" s="130"/>
      <c r="O181" s="130" t="s">
        <v>292</v>
      </c>
      <c r="P181" s="130"/>
      <c r="Q181" s="130"/>
      <c r="R181" s="123"/>
      <c r="S181" s="131"/>
      <c r="T181" s="132" t="s">
        <v>293</v>
      </c>
      <c r="U181" s="150" t="s">
        <v>388</v>
      </c>
      <c r="V181" s="133"/>
      <c r="W181" s="133" t="s">
        <v>315</v>
      </c>
      <c r="X181" s="133"/>
      <c r="Y181" s="133"/>
      <c r="Z181" s="134" t="s">
        <v>522</v>
      </c>
      <c r="AA181" s="134">
        <v>4</v>
      </c>
      <c r="AB181" s="134">
        <v>4</v>
      </c>
    </row>
    <row r="182" spans="1:28" ht="78">
      <c r="A182" s="123" t="s">
        <v>523</v>
      </c>
      <c r="B182" s="124" t="s">
        <v>524</v>
      </c>
      <c r="C182" s="125">
        <v>4</v>
      </c>
      <c r="D182" s="136"/>
      <c r="E182" s="123"/>
      <c r="F182" s="123"/>
      <c r="G182" s="123" t="s">
        <v>292</v>
      </c>
      <c r="H182" s="123"/>
      <c r="I182" s="123"/>
      <c r="J182" s="123"/>
      <c r="K182" s="123"/>
      <c r="L182" s="129"/>
      <c r="M182" s="130"/>
      <c r="N182" s="130"/>
      <c r="O182" s="130" t="s">
        <v>292</v>
      </c>
      <c r="P182" s="130"/>
      <c r="Q182" s="130"/>
      <c r="R182" s="123"/>
      <c r="S182" s="131"/>
      <c r="T182" s="132" t="s">
        <v>293</v>
      </c>
      <c r="U182" s="150" t="s">
        <v>388</v>
      </c>
      <c r="V182" s="133"/>
      <c r="W182" s="133" t="s">
        <v>315</v>
      </c>
      <c r="X182" s="133"/>
      <c r="Y182" s="133"/>
      <c r="Z182" s="134" t="s">
        <v>522</v>
      </c>
      <c r="AA182" s="134">
        <v>4</v>
      </c>
      <c r="AB182" s="134">
        <v>4</v>
      </c>
    </row>
    <row r="183" spans="1:28" ht="17">
      <c r="A183" s="123" t="s">
        <v>525</v>
      </c>
      <c r="B183" s="124" t="s">
        <v>526</v>
      </c>
      <c r="C183" s="125">
        <v>3</v>
      </c>
      <c r="D183" s="136"/>
      <c r="E183" s="123"/>
      <c r="F183" s="123"/>
      <c r="G183" s="123" t="s">
        <v>292</v>
      </c>
      <c r="H183" s="123"/>
      <c r="I183" s="123"/>
      <c r="J183" s="123"/>
      <c r="K183" s="123"/>
      <c r="L183" s="129"/>
      <c r="M183" s="130"/>
      <c r="N183" s="130"/>
      <c r="O183" s="130" t="s">
        <v>292</v>
      </c>
      <c r="P183" s="130"/>
      <c r="Q183" s="130"/>
      <c r="R183" s="123"/>
      <c r="S183" s="131"/>
      <c r="T183" s="132" t="s">
        <v>293</v>
      </c>
      <c r="U183" s="133" t="s">
        <v>294</v>
      </c>
      <c r="V183" s="133" t="s">
        <v>185</v>
      </c>
      <c r="W183" s="133" t="s">
        <v>315</v>
      </c>
      <c r="X183" s="133"/>
      <c r="Y183" s="133"/>
      <c r="Z183" s="133"/>
      <c r="AA183" s="134">
        <v>4</v>
      </c>
      <c r="AB183" s="134">
        <v>4</v>
      </c>
    </row>
    <row r="184" spans="1:28" ht="17">
      <c r="A184" s="135" t="s">
        <v>527</v>
      </c>
      <c r="B184" s="124" t="s">
        <v>528</v>
      </c>
      <c r="C184" s="125">
        <v>3</v>
      </c>
      <c r="D184" s="136"/>
      <c r="E184" s="123"/>
      <c r="F184" s="123"/>
      <c r="G184" s="123" t="s">
        <v>292</v>
      </c>
      <c r="H184" s="123"/>
      <c r="I184" s="123"/>
      <c r="J184" s="123"/>
      <c r="K184" s="123"/>
      <c r="L184" s="129"/>
      <c r="M184" s="130"/>
      <c r="N184" s="130"/>
      <c r="O184" s="130"/>
      <c r="P184" s="130"/>
      <c r="Q184" s="130"/>
      <c r="R184" s="123"/>
      <c r="S184" s="131"/>
      <c r="T184" s="132" t="s">
        <v>293</v>
      </c>
      <c r="U184" s="133" t="s">
        <v>294</v>
      </c>
      <c r="V184" s="133" t="s">
        <v>185</v>
      </c>
      <c r="W184" s="133" t="s">
        <v>315</v>
      </c>
      <c r="X184" s="133"/>
      <c r="Y184" s="133"/>
      <c r="Z184" s="133"/>
      <c r="AA184" s="134">
        <v>4</v>
      </c>
      <c r="AB184" s="134">
        <v>4</v>
      </c>
    </row>
    <row r="185" spans="1:28" ht="34">
      <c r="A185" s="123" t="s">
        <v>529</v>
      </c>
      <c r="B185" s="124" t="s">
        <v>530</v>
      </c>
      <c r="C185" s="125">
        <v>3</v>
      </c>
      <c r="D185" s="136"/>
      <c r="E185" s="123"/>
      <c r="F185" s="123"/>
      <c r="G185" s="123"/>
      <c r="H185" s="123"/>
      <c r="I185" s="123"/>
      <c r="J185" s="123"/>
      <c r="K185" s="123"/>
      <c r="L185" s="129"/>
      <c r="M185" s="130"/>
      <c r="N185" s="130"/>
      <c r="O185" s="130" t="s">
        <v>292</v>
      </c>
      <c r="P185" s="130"/>
      <c r="Q185" s="130"/>
      <c r="R185" s="123"/>
      <c r="S185" s="131"/>
      <c r="T185" s="132" t="s">
        <v>293</v>
      </c>
      <c r="U185" s="133" t="s">
        <v>294</v>
      </c>
      <c r="V185" s="133" t="s">
        <v>185</v>
      </c>
      <c r="W185" s="133" t="s">
        <v>315</v>
      </c>
      <c r="X185" s="133"/>
      <c r="Y185" s="133"/>
      <c r="Z185" s="133"/>
      <c r="AA185" s="134">
        <v>4</v>
      </c>
      <c r="AB185" s="134">
        <v>4</v>
      </c>
    </row>
    <row r="186" spans="1:28" ht="17">
      <c r="A186" s="135" t="s">
        <v>529</v>
      </c>
      <c r="B186" s="124" t="s">
        <v>531</v>
      </c>
      <c r="C186" s="125">
        <v>3</v>
      </c>
      <c r="D186" s="136"/>
      <c r="E186" s="123"/>
      <c r="F186" s="123"/>
      <c r="G186" s="123" t="s">
        <v>292</v>
      </c>
      <c r="H186" s="123"/>
      <c r="I186" s="123"/>
      <c r="J186" s="123"/>
      <c r="K186" s="123"/>
      <c r="L186" s="129"/>
      <c r="M186" s="130"/>
      <c r="N186" s="130"/>
      <c r="O186" s="130"/>
      <c r="P186" s="130"/>
      <c r="Q186" s="130"/>
      <c r="R186" s="123"/>
      <c r="S186" s="131"/>
      <c r="T186" s="132" t="s">
        <v>293</v>
      </c>
      <c r="U186" s="133" t="s">
        <v>294</v>
      </c>
      <c r="V186" s="133" t="s">
        <v>185</v>
      </c>
      <c r="W186" s="133" t="s">
        <v>315</v>
      </c>
      <c r="X186" s="133"/>
      <c r="Y186" s="133"/>
      <c r="Z186" s="133"/>
      <c r="AA186" s="134">
        <v>4</v>
      </c>
      <c r="AB186" s="134">
        <v>4</v>
      </c>
    </row>
    <row r="187" spans="1:28" ht="34">
      <c r="A187" s="123" t="s">
        <v>166</v>
      </c>
      <c r="B187" s="124" t="s">
        <v>146</v>
      </c>
      <c r="C187" s="125">
        <v>4</v>
      </c>
      <c r="D187" s="136"/>
      <c r="E187" s="123"/>
      <c r="F187" s="123"/>
      <c r="G187" s="123" t="s">
        <v>292</v>
      </c>
      <c r="H187" s="123"/>
      <c r="I187" s="123"/>
      <c r="J187" s="123"/>
      <c r="K187" s="123"/>
      <c r="L187" s="129"/>
      <c r="M187" s="130"/>
      <c r="N187" s="130"/>
      <c r="O187" s="130" t="s">
        <v>292</v>
      </c>
      <c r="P187" s="130"/>
      <c r="Q187" s="130"/>
      <c r="R187" s="123"/>
      <c r="S187" s="131"/>
      <c r="T187" s="143" t="s">
        <v>293</v>
      </c>
      <c r="U187" s="133" t="s">
        <v>317</v>
      </c>
      <c r="V187" s="133" t="s">
        <v>185</v>
      </c>
      <c r="W187" s="133" t="s">
        <v>315</v>
      </c>
      <c r="X187" s="133"/>
      <c r="Y187" s="133"/>
      <c r="Z187" s="133"/>
      <c r="AA187" s="134">
        <v>4</v>
      </c>
      <c r="AB187" s="134">
        <v>4</v>
      </c>
    </row>
    <row r="188" spans="1:28" ht="26">
      <c r="A188" s="123" t="s">
        <v>532</v>
      </c>
      <c r="B188" s="124" t="s">
        <v>533</v>
      </c>
      <c r="C188" s="125">
        <v>3</v>
      </c>
      <c r="D188" s="136"/>
      <c r="E188" s="123"/>
      <c r="F188" s="123"/>
      <c r="G188" s="123" t="s">
        <v>292</v>
      </c>
      <c r="H188" s="123"/>
      <c r="I188" s="123"/>
      <c r="J188" s="123"/>
      <c r="K188" s="123"/>
      <c r="L188" s="129"/>
      <c r="M188" s="130"/>
      <c r="N188" s="130"/>
      <c r="O188" s="130" t="s">
        <v>292</v>
      </c>
      <c r="P188" s="130"/>
      <c r="Q188" s="130"/>
      <c r="R188" s="123"/>
      <c r="S188" s="131"/>
      <c r="T188" s="132" t="s">
        <v>293</v>
      </c>
      <c r="U188" s="133" t="s">
        <v>317</v>
      </c>
      <c r="V188" s="133"/>
      <c r="W188" s="133" t="s">
        <v>315</v>
      </c>
      <c r="X188" s="133"/>
      <c r="Y188" s="133"/>
      <c r="Z188" s="133"/>
      <c r="AA188" s="134">
        <v>4</v>
      </c>
      <c r="AB188" s="134">
        <v>4</v>
      </c>
    </row>
    <row r="189" spans="1:28" ht="17">
      <c r="A189" s="123" t="s">
        <v>534</v>
      </c>
      <c r="B189" s="124" t="s">
        <v>535</v>
      </c>
      <c r="C189" s="125">
        <v>8</v>
      </c>
      <c r="D189" s="136"/>
      <c r="E189" s="123"/>
      <c r="F189" s="123"/>
      <c r="G189" s="123"/>
      <c r="H189" s="123"/>
      <c r="I189" s="123"/>
      <c r="J189" s="123"/>
      <c r="K189" s="123"/>
      <c r="L189" s="129"/>
      <c r="M189" s="130"/>
      <c r="N189" s="130"/>
      <c r="O189" s="142" t="s">
        <v>292</v>
      </c>
      <c r="P189" s="130"/>
      <c r="Q189" s="130"/>
      <c r="R189" s="123"/>
      <c r="S189" s="131"/>
      <c r="T189" s="266" t="s">
        <v>452</v>
      </c>
      <c r="U189" s="253"/>
      <c r="V189" s="267" t="s">
        <v>453</v>
      </c>
      <c r="W189" s="253"/>
      <c r="X189" s="160"/>
      <c r="Y189" s="160"/>
      <c r="Z189" s="133"/>
      <c r="AA189" s="134"/>
      <c r="AB189" s="134"/>
    </row>
    <row r="190" spans="1:28" ht="17">
      <c r="A190" s="135" t="s">
        <v>534</v>
      </c>
      <c r="B190" s="124" t="s">
        <v>535</v>
      </c>
      <c r="C190" s="125">
        <v>12</v>
      </c>
      <c r="D190" s="136"/>
      <c r="E190" s="123"/>
      <c r="F190" s="123"/>
      <c r="G190" s="123" t="s">
        <v>292</v>
      </c>
      <c r="H190" s="123"/>
      <c r="I190" s="123"/>
      <c r="J190" s="123"/>
      <c r="K190" s="123"/>
      <c r="L190" s="129"/>
      <c r="M190" s="130"/>
      <c r="N190" s="130"/>
      <c r="O190" s="130"/>
      <c r="P190" s="130"/>
      <c r="Q190" s="130"/>
      <c r="R190" s="123"/>
      <c r="S190" s="131"/>
      <c r="T190" s="266" t="s">
        <v>452</v>
      </c>
      <c r="U190" s="253"/>
      <c r="V190" s="267" t="s">
        <v>453</v>
      </c>
      <c r="W190" s="253"/>
      <c r="X190" s="160"/>
      <c r="Y190" s="160"/>
      <c r="Z190" s="133"/>
      <c r="AA190" s="134"/>
      <c r="AB190" s="134"/>
    </row>
    <row r="191" spans="1:28" ht="34">
      <c r="A191" s="123" t="s">
        <v>196</v>
      </c>
      <c r="B191" s="148" t="s">
        <v>189</v>
      </c>
      <c r="C191" s="123">
        <v>3</v>
      </c>
      <c r="D191" s="136"/>
      <c r="E191" s="123"/>
      <c r="F191" s="123"/>
      <c r="G191" s="123"/>
      <c r="H191" s="123"/>
      <c r="I191" s="123"/>
      <c r="J191" s="123"/>
      <c r="K191" s="123"/>
      <c r="L191" s="155"/>
      <c r="M191" s="148"/>
      <c r="N191" s="148"/>
      <c r="O191" s="130" t="s">
        <v>292</v>
      </c>
      <c r="P191" s="123"/>
      <c r="Q191" s="148"/>
      <c r="R191" s="123"/>
      <c r="S191" s="131"/>
      <c r="T191" s="132" t="s">
        <v>293</v>
      </c>
      <c r="U191" s="133" t="s">
        <v>294</v>
      </c>
      <c r="V191" s="133" t="s">
        <v>184</v>
      </c>
      <c r="W191" s="133" t="s">
        <v>315</v>
      </c>
      <c r="X191" s="133"/>
      <c r="Y191" s="133"/>
      <c r="Z191" s="133"/>
      <c r="AA191" s="134">
        <v>4</v>
      </c>
      <c r="AB191" s="134">
        <v>4</v>
      </c>
    </row>
    <row r="192" spans="1:28" ht="17">
      <c r="A192" s="135" t="s">
        <v>196</v>
      </c>
      <c r="B192" s="124" t="s">
        <v>536</v>
      </c>
      <c r="C192" s="125">
        <v>2</v>
      </c>
      <c r="D192" s="136"/>
      <c r="E192" s="123"/>
      <c r="F192" s="123"/>
      <c r="G192" s="149" t="s">
        <v>292</v>
      </c>
      <c r="H192" s="123"/>
      <c r="I192" s="123"/>
      <c r="J192" s="123"/>
      <c r="K192" s="123"/>
      <c r="L192" s="155"/>
      <c r="M192" s="148"/>
      <c r="N192" s="148"/>
      <c r="O192" s="130"/>
      <c r="P192" s="123"/>
      <c r="Q192" s="148"/>
      <c r="R192" s="123"/>
      <c r="S192" s="131"/>
      <c r="T192" s="132" t="s">
        <v>293</v>
      </c>
      <c r="U192" s="133" t="s">
        <v>294</v>
      </c>
      <c r="V192" s="133" t="s">
        <v>184</v>
      </c>
      <c r="W192" s="133" t="s">
        <v>315</v>
      </c>
      <c r="X192" s="133"/>
      <c r="Y192" s="133"/>
      <c r="Z192" s="133"/>
      <c r="AA192" s="134">
        <v>4</v>
      </c>
      <c r="AB192" s="134">
        <v>4</v>
      </c>
    </row>
    <row r="193" spans="1:28" ht="26">
      <c r="A193" s="123" t="s">
        <v>537</v>
      </c>
      <c r="B193" s="124" t="s">
        <v>538</v>
      </c>
      <c r="C193" s="125">
        <v>3</v>
      </c>
      <c r="D193" s="136"/>
      <c r="E193" s="123"/>
      <c r="F193" s="123"/>
      <c r="G193" s="123"/>
      <c r="H193" s="123"/>
      <c r="I193" s="123"/>
      <c r="J193" s="123"/>
      <c r="K193" s="123" t="s">
        <v>292</v>
      </c>
      <c r="L193" s="129"/>
      <c r="M193" s="130"/>
      <c r="N193" s="130"/>
      <c r="O193" s="130"/>
      <c r="P193" s="130" t="s">
        <v>292</v>
      </c>
      <c r="Q193" s="130"/>
      <c r="R193" s="123"/>
      <c r="S193" s="131" t="s">
        <v>292</v>
      </c>
      <c r="T193" s="132" t="s">
        <v>293</v>
      </c>
      <c r="U193" s="133" t="s">
        <v>294</v>
      </c>
      <c r="V193" s="133" t="s">
        <v>184</v>
      </c>
      <c r="W193" s="133" t="s">
        <v>315</v>
      </c>
      <c r="X193" s="133"/>
      <c r="Y193" s="133"/>
      <c r="Z193" s="134" t="s">
        <v>433</v>
      </c>
      <c r="AA193" s="134">
        <v>4</v>
      </c>
      <c r="AB193" s="134">
        <v>4</v>
      </c>
    </row>
    <row r="194" spans="1:28" ht="26">
      <c r="A194" s="135" t="s">
        <v>539</v>
      </c>
      <c r="B194" s="124" t="s">
        <v>540</v>
      </c>
      <c r="C194" s="125">
        <v>3</v>
      </c>
      <c r="D194" s="136"/>
      <c r="E194" s="123"/>
      <c r="F194" s="123"/>
      <c r="G194" s="123"/>
      <c r="H194" s="123" t="s">
        <v>292</v>
      </c>
      <c r="I194" s="123"/>
      <c r="J194" s="123"/>
      <c r="K194" s="123"/>
      <c r="L194" s="129"/>
      <c r="M194" s="130"/>
      <c r="N194" s="130"/>
      <c r="O194" s="130"/>
      <c r="P194" s="130"/>
      <c r="Q194" s="130"/>
      <c r="R194" s="123"/>
      <c r="S194" s="131"/>
      <c r="T194" s="132" t="s">
        <v>293</v>
      </c>
      <c r="U194" s="133" t="s">
        <v>294</v>
      </c>
      <c r="V194" s="133" t="s">
        <v>184</v>
      </c>
      <c r="W194" s="133" t="s">
        <v>315</v>
      </c>
      <c r="X194" s="133"/>
      <c r="Y194" s="133"/>
      <c r="Z194" s="134" t="s">
        <v>433</v>
      </c>
      <c r="AA194" s="134">
        <v>4</v>
      </c>
      <c r="AB194" s="134">
        <v>4</v>
      </c>
    </row>
    <row r="195" spans="1:28" ht="26">
      <c r="A195" s="123" t="s">
        <v>541</v>
      </c>
      <c r="B195" s="148" t="s">
        <v>542</v>
      </c>
      <c r="C195" s="123">
        <v>3</v>
      </c>
      <c r="D195" s="136"/>
      <c r="E195" s="123"/>
      <c r="F195" s="123"/>
      <c r="G195" s="123"/>
      <c r="H195" s="123"/>
      <c r="I195" s="123"/>
      <c r="J195" s="123"/>
      <c r="K195" s="123" t="s">
        <v>292</v>
      </c>
      <c r="L195" s="155"/>
      <c r="M195" s="148"/>
      <c r="N195" s="148"/>
      <c r="O195" s="148"/>
      <c r="P195" s="142" t="s">
        <v>292</v>
      </c>
      <c r="Q195" s="148"/>
      <c r="R195" s="123"/>
      <c r="S195" s="164" t="s">
        <v>292</v>
      </c>
      <c r="T195" s="132" t="s">
        <v>293</v>
      </c>
      <c r="U195" s="133" t="s">
        <v>317</v>
      </c>
      <c r="V195" s="133" t="s">
        <v>185</v>
      </c>
      <c r="W195" s="133" t="s">
        <v>315</v>
      </c>
      <c r="X195" s="133"/>
      <c r="Y195" s="133"/>
      <c r="Z195" s="133"/>
      <c r="AA195" s="134">
        <v>4</v>
      </c>
      <c r="AB195" s="134">
        <v>4</v>
      </c>
    </row>
    <row r="196" spans="1:28" ht="26">
      <c r="A196" s="135" t="s">
        <v>543</v>
      </c>
      <c r="B196" s="124" t="s">
        <v>544</v>
      </c>
      <c r="C196" s="125">
        <v>2</v>
      </c>
      <c r="D196" s="136"/>
      <c r="E196" s="123"/>
      <c r="F196" s="123"/>
      <c r="G196" s="123"/>
      <c r="H196" s="123" t="s">
        <v>292</v>
      </c>
      <c r="I196" s="123"/>
      <c r="J196" s="123"/>
      <c r="K196" s="123"/>
      <c r="L196" s="155"/>
      <c r="M196" s="148"/>
      <c r="N196" s="148"/>
      <c r="O196" s="130"/>
      <c r="P196" s="130"/>
      <c r="Q196" s="130"/>
      <c r="R196" s="123"/>
      <c r="S196" s="131"/>
      <c r="T196" s="132" t="s">
        <v>293</v>
      </c>
      <c r="U196" s="133" t="s">
        <v>317</v>
      </c>
      <c r="V196" s="133" t="s">
        <v>185</v>
      </c>
      <c r="W196" s="133" t="s">
        <v>315</v>
      </c>
      <c r="X196" s="133"/>
      <c r="Y196" s="133"/>
      <c r="Z196" s="133"/>
      <c r="AA196" s="134">
        <v>4</v>
      </c>
      <c r="AB196" s="134">
        <v>4</v>
      </c>
    </row>
    <row r="197" spans="1:28" ht="34">
      <c r="A197" s="123" t="s">
        <v>545</v>
      </c>
      <c r="B197" s="124" t="s">
        <v>546</v>
      </c>
      <c r="C197" s="125">
        <v>3</v>
      </c>
      <c r="D197" s="136"/>
      <c r="E197" s="123"/>
      <c r="F197" s="123"/>
      <c r="G197" s="123"/>
      <c r="H197" s="123"/>
      <c r="I197" s="123"/>
      <c r="J197" s="123"/>
      <c r="K197" s="123" t="s">
        <v>292</v>
      </c>
      <c r="L197" s="129"/>
      <c r="M197" s="130"/>
      <c r="N197" s="130"/>
      <c r="O197" s="130"/>
      <c r="P197" s="130" t="s">
        <v>292</v>
      </c>
      <c r="Q197" s="130"/>
      <c r="R197" s="123"/>
      <c r="S197" s="131" t="s">
        <v>292</v>
      </c>
      <c r="T197" s="132" t="s">
        <v>293</v>
      </c>
      <c r="U197" s="133" t="s">
        <v>317</v>
      </c>
      <c r="V197" s="133" t="s">
        <v>185</v>
      </c>
      <c r="W197" s="133" t="s">
        <v>315</v>
      </c>
      <c r="X197" s="133"/>
      <c r="Y197" s="133"/>
      <c r="Z197" s="133"/>
      <c r="AA197" s="134">
        <v>4</v>
      </c>
      <c r="AB197" s="134">
        <v>4</v>
      </c>
    </row>
    <row r="198" spans="1:28" ht="34">
      <c r="A198" s="135" t="s">
        <v>545</v>
      </c>
      <c r="B198" s="124" t="s">
        <v>546</v>
      </c>
      <c r="C198" s="125">
        <v>5</v>
      </c>
      <c r="D198" s="136"/>
      <c r="E198" s="123"/>
      <c r="F198" s="123"/>
      <c r="G198" s="123"/>
      <c r="H198" s="123" t="s">
        <v>292</v>
      </c>
      <c r="I198" s="123"/>
      <c r="J198" s="123"/>
      <c r="K198" s="123"/>
      <c r="L198" s="129"/>
      <c r="M198" s="130"/>
      <c r="N198" s="130"/>
      <c r="O198" s="130"/>
      <c r="P198" s="130"/>
      <c r="Q198" s="130"/>
      <c r="R198" s="123"/>
      <c r="S198" s="131"/>
      <c r="T198" s="132" t="s">
        <v>293</v>
      </c>
      <c r="U198" s="133" t="s">
        <v>317</v>
      </c>
      <c r="V198" s="133" t="s">
        <v>185</v>
      </c>
      <c r="W198" s="133" t="s">
        <v>315</v>
      </c>
      <c r="X198" s="133"/>
      <c r="Y198" s="133"/>
      <c r="Z198" s="133"/>
      <c r="AA198" s="134">
        <v>4</v>
      </c>
      <c r="AB198" s="134">
        <v>4</v>
      </c>
    </row>
    <row r="199" spans="1:28" ht="34">
      <c r="A199" s="135" t="s">
        <v>547</v>
      </c>
      <c r="B199" s="124" t="s">
        <v>548</v>
      </c>
      <c r="C199" s="125">
        <v>3</v>
      </c>
      <c r="D199" s="136"/>
      <c r="E199" s="123"/>
      <c r="F199" s="123"/>
      <c r="G199" s="123"/>
      <c r="H199" s="123" t="s">
        <v>292</v>
      </c>
      <c r="I199" s="123"/>
      <c r="J199" s="123"/>
      <c r="K199" s="123"/>
      <c r="L199" s="129"/>
      <c r="M199" s="130"/>
      <c r="N199" s="130"/>
      <c r="O199" s="130"/>
      <c r="P199" s="130"/>
      <c r="Q199" s="130"/>
      <c r="R199" s="123"/>
      <c r="S199" s="131"/>
      <c r="T199" s="132" t="s">
        <v>293</v>
      </c>
      <c r="U199" s="133" t="s">
        <v>294</v>
      </c>
      <c r="V199" s="133" t="s">
        <v>185</v>
      </c>
      <c r="W199" s="133" t="s">
        <v>315</v>
      </c>
      <c r="X199" s="133"/>
      <c r="Y199" s="133"/>
      <c r="Z199" s="133"/>
      <c r="AA199" s="134">
        <v>4</v>
      </c>
      <c r="AB199" s="134">
        <v>4</v>
      </c>
    </row>
    <row r="200" spans="1:28" ht="26">
      <c r="A200" s="123" t="s">
        <v>549</v>
      </c>
      <c r="B200" s="124" t="s">
        <v>550</v>
      </c>
      <c r="C200" s="125">
        <v>3</v>
      </c>
      <c r="D200" s="136"/>
      <c r="E200" s="123"/>
      <c r="F200" s="123"/>
      <c r="G200" s="123"/>
      <c r="H200" s="123"/>
      <c r="I200" s="123"/>
      <c r="J200" s="123"/>
      <c r="K200" s="123" t="s">
        <v>292</v>
      </c>
      <c r="L200" s="129"/>
      <c r="M200" s="130"/>
      <c r="N200" s="130"/>
      <c r="O200" s="130"/>
      <c r="P200" s="130" t="s">
        <v>292</v>
      </c>
      <c r="Q200" s="130"/>
      <c r="R200" s="123"/>
      <c r="S200" s="131" t="s">
        <v>292</v>
      </c>
      <c r="T200" s="132" t="s">
        <v>293</v>
      </c>
      <c r="U200" s="133" t="s">
        <v>317</v>
      </c>
      <c r="V200" s="133" t="s">
        <v>185</v>
      </c>
      <c r="W200" s="133" t="s">
        <v>315</v>
      </c>
      <c r="X200" s="133"/>
      <c r="Y200" s="133"/>
      <c r="Z200" s="133"/>
      <c r="AA200" s="134">
        <v>4</v>
      </c>
      <c r="AB200" s="134">
        <v>4</v>
      </c>
    </row>
    <row r="201" spans="1:28" ht="26">
      <c r="A201" s="135" t="s">
        <v>549</v>
      </c>
      <c r="B201" s="124" t="s">
        <v>550</v>
      </c>
      <c r="C201" s="125">
        <v>4</v>
      </c>
      <c r="D201" s="136"/>
      <c r="E201" s="123"/>
      <c r="F201" s="123"/>
      <c r="G201" s="123"/>
      <c r="H201" s="123" t="s">
        <v>292</v>
      </c>
      <c r="I201" s="123"/>
      <c r="J201" s="123"/>
      <c r="K201" s="123"/>
      <c r="L201" s="129"/>
      <c r="M201" s="130"/>
      <c r="N201" s="130"/>
      <c r="O201" s="130"/>
      <c r="P201" s="130"/>
      <c r="Q201" s="130"/>
      <c r="R201" s="123"/>
      <c r="S201" s="131"/>
      <c r="T201" s="132" t="s">
        <v>293</v>
      </c>
      <c r="U201" s="133" t="s">
        <v>317</v>
      </c>
      <c r="V201" s="133" t="s">
        <v>185</v>
      </c>
      <c r="W201" s="133" t="s">
        <v>315</v>
      </c>
      <c r="X201" s="133"/>
      <c r="Y201" s="133"/>
      <c r="Z201" s="133"/>
      <c r="AA201" s="134">
        <v>4</v>
      </c>
      <c r="AB201" s="134">
        <v>4</v>
      </c>
    </row>
    <row r="202" spans="1:28" ht="34">
      <c r="A202" s="135" t="s">
        <v>551</v>
      </c>
      <c r="B202" s="124" t="s">
        <v>552</v>
      </c>
      <c r="C202" s="125">
        <v>2</v>
      </c>
      <c r="D202" s="136"/>
      <c r="E202" s="123"/>
      <c r="F202" s="123"/>
      <c r="G202" s="123"/>
      <c r="H202" s="123" t="s">
        <v>292</v>
      </c>
      <c r="I202" s="123"/>
      <c r="J202" s="123"/>
      <c r="K202" s="123"/>
      <c r="L202" s="129"/>
      <c r="M202" s="130"/>
      <c r="N202" s="130"/>
      <c r="O202" s="130"/>
      <c r="P202" s="130"/>
      <c r="Q202" s="130"/>
      <c r="R202" s="123"/>
      <c r="S202" s="131"/>
      <c r="T202" s="132" t="s">
        <v>293</v>
      </c>
      <c r="U202" s="133" t="s">
        <v>294</v>
      </c>
      <c r="V202" s="133" t="s">
        <v>185</v>
      </c>
      <c r="W202" s="133" t="s">
        <v>315</v>
      </c>
      <c r="X202" s="133"/>
      <c r="Y202" s="133"/>
      <c r="Z202" s="133"/>
      <c r="AA202" s="134">
        <v>4</v>
      </c>
      <c r="AB202" s="134">
        <v>4</v>
      </c>
    </row>
    <row r="203" spans="1:28" ht="34">
      <c r="A203" s="123" t="s">
        <v>553</v>
      </c>
      <c r="B203" s="124" t="s">
        <v>554</v>
      </c>
      <c r="C203" s="125">
        <v>3</v>
      </c>
      <c r="D203" s="136"/>
      <c r="E203" s="123"/>
      <c r="F203" s="123"/>
      <c r="G203" s="123"/>
      <c r="H203" s="123"/>
      <c r="I203" s="123"/>
      <c r="J203" s="123"/>
      <c r="K203" s="123" t="s">
        <v>292</v>
      </c>
      <c r="L203" s="129"/>
      <c r="M203" s="130"/>
      <c r="N203" s="130"/>
      <c r="O203" s="130"/>
      <c r="P203" s="130" t="s">
        <v>292</v>
      </c>
      <c r="Q203" s="130"/>
      <c r="R203" s="123"/>
      <c r="S203" s="131" t="s">
        <v>292</v>
      </c>
      <c r="T203" s="132" t="s">
        <v>293</v>
      </c>
      <c r="U203" s="133" t="s">
        <v>317</v>
      </c>
      <c r="V203" s="133" t="s">
        <v>185</v>
      </c>
      <c r="W203" s="133" t="s">
        <v>315</v>
      </c>
      <c r="X203" s="133"/>
      <c r="Y203" s="133"/>
      <c r="Z203" s="133"/>
      <c r="AA203" s="134">
        <v>4</v>
      </c>
      <c r="AB203" s="134">
        <v>4</v>
      </c>
    </row>
    <row r="204" spans="1:28" ht="34">
      <c r="A204" s="135" t="s">
        <v>553</v>
      </c>
      <c r="B204" s="124" t="s">
        <v>554</v>
      </c>
      <c r="C204" s="125">
        <v>4</v>
      </c>
      <c r="D204" s="136"/>
      <c r="E204" s="123"/>
      <c r="F204" s="123"/>
      <c r="G204" s="123"/>
      <c r="H204" s="123" t="s">
        <v>292</v>
      </c>
      <c r="I204" s="123"/>
      <c r="J204" s="123"/>
      <c r="K204" s="123"/>
      <c r="L204" s="129"/>
      <c r="M204" s="130"/>
      <c r="N204" s="130"/>
      <c r="O204" s="130"/>
      <c r="P204" s="130"/>
      <c r="Q204" s="130"/>
      <c r="R204" s="123"/>
      <c r="S204" s="131"/>
      <c r="T204" s="132" t="s">
        <v>293</v>
      </c>
      <c r="U204" s="133" t="s">
        <v>317</v>
      </c>
      <c r="V204" s="133" t="s">
        <v>185</v>
      </c>
      <c r="W204" s="133" t="s">
        <v>315</v>
      </c>
      <c r="X204" s="133"/>
      <c r="Y204" s="133"/>
      <c r="Z204" s="133"/>
      <c r="AA204" s="134">
        <v>4</v>
      </c>
      <c r="AB204" s="134">
        <v>4</v>
      </c>
    </row>
    <row r="205" spans="1:28" ht="34">
      <c r="A205" s="135" t="s">
        <v>555</v>
      </c>
      <c r="B205" s="124" t="s">
        <v>556</v>
      </c>
      <c r="C205" s="125">
        <v>2</v>
      </c>
      <c r="D205" s="136"/>
      <c r="E205" s="123"/>
      <c r="F205" s="123"/>
      <c r="G205" s="123"/>
      <c r="H205" s="123" t="s">
        <v>292</v>
      </c>
      <c r="I205" s="123"/>
      <c r="J205" s="123"/>
      <c r="K205" s="123"/>
      <c r="L205" s="129"/>
      <c r="M205" s="130"/>
      <c r="N205" s="130"/>
      <c r="O205" s="130"/>
      <c r="P205" s="130"/>
      <c r="Q205" s="130"/>
      <c r="R205" s="123"/>
      <c r="S205" s="131"/>
      <c r="T205" s="132" t="s">
        <v>293</v>
      </c>
      <c r="U205" s="133" t="s">
        <v>294</v>
      </c>
      <c r="V205" s="133" t="s">
        <v>185</v>
      </c>
      <c r="W205" s="133" t="s">
        <v>315</v>
      </c>
      <c r="X205" s="133"/>
      <c r="Y205" s="133"/>
      <c r="Z205" s="133"/>
      <c r="AA205" s="134">
        <v>4</v>
      </c>
      <c r="AB205" s="134">
        <v>4</v>
      </c>
    </row>
    <row r="206" spans="1:28" ht="34">
      <c r="A206" s="123" t="s">
        <v>254</v>
      </c>
      <c r="B206" s="124" t="s">
        <v>557</v>
      </c>
      <c r="C206" s="125">
        <v>3</v>
      </c>
      <c r="D206" s="136"/>
      <c r="E206" s="123"/>
      <c r="F206" s="123"/>
      <c r="G206" s="123"/>
      <c r="H206" s="123" t="s">
        <v>292</v>
      </c>
      <c r="I206" s="123"/>
      <c r="J206" s="123"/>
      <c r="K206" s="123" t="s">
        <v>292</v>
      </c>
      <c r="L206" s="129"/>
      <c r="M206" s="130"/>
      <c r="N206" s="130"/>
      <c r="O206" s="130"/>
      <c r="P206" s="130" t="s">
        <v>292</v>
      </c>
      <c r="Q206" s="130"/>
      <c r="R206" s="123"/>
      <c r="S206" s="131" t="s">
        <v>292</v>
      </c>
      <c r="T206" s="143" t="s">
        <v>293</v>
      </c>
      <c r="U206" s="133" t="s">
        <v>558</v>
      </c>
      <c r="V206" s="133" t="s">
        <v>184</v>
      </c>
      <c r="W206" s="133" t="s">
        <v>315</v>
      </c>
      <c r="X206" s="133"/>
      <c r="Y206" s="133"/>
      <c r="Z206" s="133"/>
      <c r="AA206" s="134">
        <v>4</v>
      </c>
      <c r="AB206" s="134">
        <v>4</v>
      </c>
    </row>
    <row r="207" spans="1:28" ht="17">
      <c r="A207" s="123" t="s">
        <v>194</v>
      </c>
      <c r="B207" s="124" t="s">
        <v>187</v>
      </c>
      <c r="C207" s="125">
        <v>3</v>
      </c>
      <c r="D207" s="136"/>
      <c r="E207" s="123"/>
      <c r="F207" s="123"/>
      <c r="G207" s="123"/>
      <c r="H207" s="123" t="s">
        <v>292</v>
      </c>
      <c r="I207" s="123"/>
      <c r="J207" s="123"/>
      <c r="K207" s="123" t="s">
        <v>292</v>
      </c>
      <c r="L207" s="129"/>
      <c r="M207" s="130"/>
      <c r="N207" s="130"/>
      <c r="O207" s="130"/>
      <c r="P207" s="130" t="s">
        <v>292</v>
      </c>
      <c r="Q207" s="130"/>
      <c r="R207" s="123"/>
      <c r="S207" s="131" t="s">
        <v>292</v>
      </c>
      <c r="T207" s="132" t="s">
        <v>293</v>
      </c>
      <c r="U207" s="133" t="s">
        <v>388</v>
      </c>
      <c r="V207" s="133" t="s">
        <v>184</v>
      </c>
      <c r="W207" s="133" t="s">
        <v>315</v>
      </c>
      <c r="X207" s="133"/>
      <c r="Y207" s="133"/>
      <c r="Z207" s="133"/>
      <c r="AA207" s="134">
        <v>4</v>
      </c>
      <c r="AB207" s="134">
        <v>4</v>
      </c>
    </row>
    <row r="208" spans="1:28" ht="17">
      <c r="A208" s="123" t="s">
        <v>559</v>
      </c>
      <c r="B208" s="124" t="s">
        <v>560</v>
      </c>
      <c r="C208" s="125">
        <v>3</v>
      </c>
      <c r="D208" s="136"/>
      <c r="E208" s="123"/>
      <c r="F208" s="123"/>
      <c r="G208" s="123"/>
      <c r="H208" s="123"/>
      <c r="I208" s="123"/>
      <c r="J208" s="123"/>
      <c r="K208" s="123" t="s">
        <v>292</v>
      </c>
      <c r="L208" s="129"/>
      <c r="M208" s="130"/>
      <c r="N208" s="130"/>
      <c r="O208" s="130"/>
      <c r="P208" s="130" t="s">
        <v>292</v>
      </c>
      <c r="Q208" s="130"/>
      <c r="R208" s="123"/>
      <c r="S208" s="131" t="s">
        <v>292</v>
      </c>
      <c r="T208" s="132" t="s">
        <v>293</v>
      </c>
      <c r="U208" s="133" t="s">
        <v>388</v>
      </c>
      <c r="V208" s="133" t="s">
        <v>184</v>
      </c>
      <c r="W208" s="133" t="s">
        <v>315</v>
      </c>
      <c r="X208" s="133"/>
      <c r="Y208" s="133"/>
      <c r="Z208" s="133"/>
      <c r="AA208" s="134">
        <v>4</v>
      </c>
      <c r="AB208" s="134">
        <v>4</v>
      </c>
    </row>
    <row r="209" spans="1:28" ht="17">
      <c r="A209" s="135" t="s">
        <v>559</v>
      </c>
      <c r="B209" s="124" t="s">
        <v>560</v>
      </c>
      <c r="C209" s="125">
        <v>4</v>
      </c>
      <c r="D209" s="136"/>
      <c r="E209" s="123"/>
      <c r="F209" s="123"/>
      <c r="G209" s="123"/>
      <c r="H209" s="123" t="s">
        <v>292</v>
      </c>
      <c r="I209" s="123"/>
      <c r="J209" s="123"/>
      <c r="K209" s="123"/>
      <c r="L209" s="129"/>
      <c r="M209" s="130"/>
      <c r="N209" s="130"/>
      <c r="O209" s="130"/>
      <c r="P209" s="130"/>
      <c r="Q209" s="130"/>
      <c r="R209" s="123"/>
      <c r="S209" s="131"/>
      <c r="T209" s="132" t="s">
        <v>293</v>
      </c>
      <c r="U209" s="133" t="s">
        <v>388</v>
      </c>
      <c r="V209" s="133" t="s">
        <v>184</v>
      </c>
      <c r="W209" s="133" t="s">
        <v>315</v>
      </c>
      <c r="X209" s="133"/>
      <c r="Y209" s="133"/>
      <c r="Z209" s="133"/>
      <c r="AA209" s="134">
        <v>4</v>
      </c>
      <c r="AB209" s="134">
        <v>4</v>
      </c>
    </row>
    <row r="210" spans="1:28" ht="26">
      <c r="A210" s="123" t="s">
        <v>163</v>
      </c>
      <c r="B210" s="124" t="s">
        <v>561</v>
      </c>
      <c r="C210" s="125">
        <v>3</v>
      </c>
      <c r="D210" s="136"/>
      <c r="E210" s="123"/>
      <c r="F210" s="123"/>
      <c r="G210" s="123"/>
      <c r="H210" s="123"/>
      <c r="I210" s="123"/>
      <c r="J210" s="123"/>
      <c r="K210" s="123" t="s">
        <v>292</v>
      </c>
      <c r="L210" s="129"/>
      <c r="M210" s="130"/>
      <c r="N210" s="130"/>
      <c r="O210" s="130"/>
      <c r="P210" s="130"/>
      <c r="Q210" s="130"/>
      <c r="R210" s="123"/>
      <c r="S210" s="131" t="s">
        <v>292</v>
      </c>
      <c r="T210" s="132" t="s">
        <v>293</v>
      </c>
      <c r="U210" s="133" t="s">
        <v>317</v>
      </c>
      <c r="V210" s="133" t="s">
        <v>185</v>
      </c>
      <c r="W210" s="133" t="s">
        <v>315</v>
      </c>
      <c r="X210" s="133"/>
      <c r="Y210" s="133"/>
      <c r="Z210" s="133"/>
      <c r="AA210" s="134">
        <v>4</v>
      </c>
      <c r="AB210" s="134">
        <v>4</v>
      </c>
    </row>
    <row r="211" spans="1:28" ht="34">
      <c r="A211" s="135" t="s">
        <v>163</v>
      </c>
      <c r="B211" s="124" t="s">
        <v>562</v>
      </c>
      <c r="C211" s="125">
        <v>2</v>
      </c>
      <c r="D211" s="136"/>
      <c r="E211" s="123"/>
      <c r="F211" s="123"/>
      <c r="G211" s="123"/>
      <c r="H211" s="123" t="s">
        <v>292</v>
      </c>
      <c r="I211" s="123"/>
      <c r="J211" s="123"/>
      <c r="K211" s="123"/>
      <c r="L211" s="129"/>
      <c r="M211" s="130"/>
      <c r="N211" s="130"/>
      <c r="O211" s="130"/>
      <c r="P211" s="130"/>
      <c r="Q211" s="130"/>
      <c r="R211" s="123"/>
      <c r="S211" s="131"/>
      <c r="T211" s="132" t="s">
        <v>293</v>
      </c>
      <c r="U211" s="133" t="s">
        <v>317</v>
      </c>
      <c r="V211" s="133" t="s">
        <v>185</v>
      </c>
      <c r="W211" s="133" t="s">
        <v>315</v>
      </c>
      <c r="X211" s="133"/>
      <c r="Y211" s="133"/>
      <c r="Z211" s="133"/>
      <c r="AA211" s="134">
        <v>4</v>
      </c>
      <c r="AB211" s="134">
        <v>4</v>
      </c>
    </row>
    <row r="212" spans="1:28" ht="26">
      <c r="A212" s="123" t="s">
        <v>563</v>
      </c>
      <c r="B212" s="124" t="s">
        <v>564</v>
      </c>
      <c r="C212" s="125">
        <v>3</v>
      </c>
      <c r="D212" s="136"/>
      <c r="E212" s="123"/>
      <c r="F212" s="123"/>
      <c r="G212" s="123"/>
      <c r="H212" s="123"/>
      <c r="I212" s="123"/>
      <c r="J212" s="123"/>
      <c r="K212" s="123" t="s">
        <v>292</v>
      </c>
      <c r="L212" s="129"/>
      <c r="M212" s="130"/>
      <c r="N212" s="130"/>
      <c r="O212" s="130"/>
      <c r="P212" s="130" t="s">
        <v>292</v>
      </c>
      <c r="Q212" s="130"/>
      <c r="R212" s="123"/>
      <c r="S212" s="131" t="s">
        <v>292</v>
      </c>
      <c r="T212" s="132" t="s">
        <v>293</v>
      </c>
      <c r="U212" s="162" t="s">
        <v>317</v>
      </c>
      <c r="V212" s="133" t="s">
        <v>184</v>
      </c>
      <c r="W212" s="133" t="s">
        <v>315</v>
      </c>
      <c r="X212" s="133"/>
      <c r="Y212" s="133"/>
      <c r="Z212" s="133"/>
      <c r="AA212" s="134">
        <v>4</v>
      </c>
      <c r="AB212" s="134">
        <v>4</v>
      </c>
    </row>
    <row r="213" spans="1:28" ht="34">
      <c r="A213" s="135" t="s">
        <v>563</v>
      </c>
      <c r="B213" s="124" t="s">
        <v>565</v>
      </c>
      <c r="C213" s="125">
        <v>3</v>
      </c>
      <c r="D213" s="136"/>
      <c r="E213" s="123"/>
      <c r="F213" s="123"/>
      <c r="G213" s="123"/>
      <c r="H213" s="123" t="s">
        <v>292</v>
      </c>
      <c r="I213" s="123"/>
      <c r="J213" s="123"/>
      <c r="K213" s="123"/>
      <c r="L213" s="129"/>
      <c r="M213" s="130"/>
      <c r="N213" s="130"/>
      <c r="O213" s="130"/>
      <c r="P213" s="130"/>
      <c r="Q213" s="130"/>
      <c r="R213" s="123"/>
      <c r="S213" s="131"/>
      <c r="T213" s="132" t="s">
        <v>293</v>
      </c>
      <c r="U213" s="162" t="s">
        <v>317</v>
      </c>
      <c r="V213" s="133" t="s">
        <v>184</v>
      </c>
      <c r="W213" s="133" t="s">
        <v>315</v>
      </c>
      <c r="X213" s="133"/>
      <c r="Y213" s="133"/>
      <c r="Z213" s="133"/>
      <c r="AA213" s="134">
        <v>4</v>
      </c>
      <c r="AB213" s="134">
        <v>4</v>
      </c>
    </row>
    <row r="214" spans="1:28" ht="17">
      <c r="A214" s="135" t="s">
        <v>566</v>
      </c>
      <c r="B214" s="124" t="s">
        <v>567</v>
      </c>
      <c r="C214" s="125">
        <v>2</v>
      </c>
      <c r="D214" s="136"/>
      <c r="E214" s="123"/>
      <c r="F214" s="123"/>
      <c r="G214" s="123"/>
      <c r="H214" s="123" t="s">
        <v>292</v>
      </c>
      <c r="I214" s="123"/>
      <c r="J214" s="123"/>
      <c r="K214" s="123"/>
      <c r="L214" s="129"/>
      <c r="M214" s="130"/>
      <c r="N214" s="130"/>
      <c r="O214" s="130"/>
      <c r="P214" s="130"/>
      <c r="Q214" s="130"/>
      <c r="R214" s="123"/>
      <c r="S214" s="131"/>
      <c r="T214" s="132" t="s">
        <v>293</v>
      </c>
      <c r="U214" s="133" t="s">
        <v>294</v>
      </c>
      <c r="V214" s="133" t="s">
        <v>185</v>
      </c>
      <c r="W214" s="133" t="s">
        <v>315</v>
      </c>
      <c r="X214" s="133"/>
      <c r="Y214" s="133"/>
      <c r="Z214" s="133"/>
      <c r="AA214" s="134">
        <v>4</v>
      </c>
      <c r="AB214" s="134">
        <v>4</v>
      </c>
    </row>
    <row r="215" spans="1:28" ht="51">
      <c r="A215" s="135" t="s">
        <v>568</v>
      </c>
      <c r="B215" s="124" t="s">
        <v>569</v>
      </c>
      <c r="C215" s="125">
        <v>2</v>
      </c>
      <c r="D215" s="136"/>
      <c r="E215" s="123"/>
      <c r="F215" s="123"/>
      <c r="G215" s="123"/>
      <c r="H215" s="123" t="s">
        <v>292</v>
      </c>
      <c r="I215" s="123"/>
      <c r="J215" s="123"/>
      <c r="K215" s="123"/>
      <c r="L215" s="129"/>
      <c r="M215" s="130"/>
      <c r="N215" s="130"/>
      <c r="O215" s="130"/>
      <c r="P215" s="130"/>
      <c r="Q215" s="130"/>
      <c r="R215" s="123"/>
      <c r="S215" s="131"/>
      <c r="T215" s="132" t="s">
        <v>293</v>
      </c>
      <c r="U215" s="133" t="s">
        <v>294</v>
      </c>
      <c r="V215" s="133" t="s">
        <v>185</v>
      </c>
      <c r="W215" s="133" t="s">
        <v>315</v>
      </c>
      <c r="X215" s="133"/>
      <c r="Y215" s="133"/>
      <c r="Z215" s="133"/>
      <c r="AA215" s="134">
        <v>4</v>
      </c>
      <c r="AB215" s="134">
        <v>4</v>
      </c>
    </row>
    <row r="216" spans="1:28" ht="17">
      <c r="A216" s="135" t="s">
        <v>570</v>
      </c>
      <c r="B216" s="124" t="s">
        <v>571</v>
      </c>
      <c r="C216" s="125">
        <v>3</v>
      </c>
      <c r="D216" s="136"/>
      <c r="E216" s="123"/>
      <c r="F216" s="123"/>
      <c r="G216" s="123"/>
      <c r="H216" s="123" t="s">
        <v>292</v>
      </c>
      <c r="I216" s="123"/>
      <c r="J216" s="123"/>
      <c r="K216" s="123"/>
      <c r="L216" s="129"/>
      <c r="M216" s="130"/>
      <c r="N216" s="130"/>
      <c r="O216" s="130"/>
      <c r="P216" s="130"/>
      <c r="Q216" s="130"/>
      <c r="R216" s="123"/>
      <c r="S216" s="131"/>
      <c r="T216" s="132" t="s">
        <v>293</v>
      </c>
      <c r="U216" s="133" t="s">
        <v>294</v>
      </c>
      <c r="V216" s="133" t="s">
        <v>185</v>
      </c>
      <c r="W216" s="133" t="s">
        <v>315</v>
      </c>
      <c r="X216" s="133"/>
      <c r="Y216" s="133"/>
      <c r="Z216" s="133"/>
      <c r="AA216" s="134">
        <v>4</v>
      </c>
      <c r="AB216" s="134">
        <v>4</v>
      </c>
    </row>
    <row r="217" spans="1:28" ht="17">
      <c r="A217" s="135" t="s">
        <v>572</v>
      </c>
      <c r="B217" s="124" t="s">
        <v>573</v>
      </c>
      <c r="C217" s="125">
        <v>4</v>
      </c>
      <c r="D217" s="136"/>
      <c r="E217" s="123"/>
      <c r="F217" s="123"/>
      <c r="G217" s="123"/>
      <c r="H217" s="123" t="s">
        <v>292</v>
      </c>
      <c r="I217" s="123"/>
      <c r="J217" s="123"/>
      <c r="K217" s="123"/>
      <c r="L217" s="129"/>
      <c r="M217" s="130"/>
      <c r="N217" s="130"/>
      <c r="O217" s="130"/>
      <c r="P217" s="130"/>
      <c r="Q217" s="130"/>
      <c r="R217" s="123"/>
      <c r="S217" s="131"/>
      <c r="T217" s="132" t="s">
        <v>293</v>
      </c>
      <c r="U217" s="133" t="s">
        <v>294</v>
      </c>
      <c r="V217" s="133" t="s">
        <v>185</v>
      </c>
      <c r="W217" s="133" t="s">
        <v>315</v>
      </c>
      <c r="X217" s="133"/>
      <c r="Y217" s="133"/>
      <c r="Z217" s="133"/>
      <c r="AA217" s="134">
        <v>4</v>
      </c>
      <c r="AB217" s="134">
        <v>4</v>
      </c>
    </row>
    <row r="218" spans="1:28" ht="26">
      <c r="A218" s="123" t="s">
        <v>236</v>
      </c>
      <c r="B218" s="124" t="s">
        <v>574</v>
      </c>
      <c r="C218" s="125">
        <v>3</v>
      </c>
      <c r="D218" s="126"/>
      <c r="E218" s="127"/>
      <c r="F218" s="127"/>
      <c r="G218" s="127"/>
      <c r="H218" s="127" t="s">
        <v>292</v>
      </c>
      <c r="I218" s="127"/>
      <c r="J218" s="128"/>
      <c r="K218" s="128" t="s">
        <v>292</v>
      </c>
      <c r="L218" s="129"/>
      <c r="M218" s="130"/>
      <c r="N218" s="130"/>
      <c r="O218" s="130"/>
      <c r="P218" s="130" t="s">
        <v>292</v>
      </c>
      <c r="Q218" s="130"/>
      <c r="R218" s="123"/>
      <c r="S218" s="131" t="s">
        <v>292</v>
      </c>
      <c r="T218" s="143" t="s">
        <v>293</v>
      </c>
      <c r="U218" s="133" t="s">
        <v>317</v>
      </c>
      <c r="V218" s="133" t="s">
        <v>185</v>
      </c>
      <c r="W218" s="133" t="s">
        <v>315</v>
      </c>
      <c r="X218" s="133"/>
      <c r="Y218" s="133"/>
      <c r="Z218" s="133"/>
      <c r="AA218" s="134">
        <v>4</v>
      </c>
      <c r="AB218" s="134">
        <v>4</v>
      </c>
    </row>
    <row r="219" spans="1:28" ht="26">
      <c r="A219" s="123" t="s">
        <v>575</v>
      </c>
      <c r="B219" s="124" t="s">
        <v>576</v>
      </c>
      <c r="C219" s="125">
        <v>3</v>
      </c>
      <c r="D219" s="126"/>
      <c r="E219" s="127"/>
      <c r="F219" s="149" t="s">
        <v>292</v>
      </c>
      <c r="G219" s="127"/>
      <c r="H219" s="127"/>
      <c r="I219" s="127"/>
      <c r="J219" s="128"/>
      <c r="K219" s="128"/>
      <c r="L219" s="129"/>
      <c r="M219" s="130"/>
      <c r="N219" s="142" t="s">
        <v>292</v>
      </c>
      <c r="O219" s="130"/>
      <c r="P219" s="130"/>
      <c r="Q219" s="130"/>
      <c r="R219" s="123"/>
      <c r="S219" s="131"/>
      <c r="T219" s="143" t="s">
        <v>293</v>
      </c>
      <c r="U219" s="133" t="s">
        <v>317</v>
      </c>
      <c r="V219" s="133" t="s">
        <v>185</v>
      </c>
      <c r="W219" s="133" t="s">
        <v>315</v>
      </c>
      <c r="X219" s="133"/>
      <c r="Y219" s="133"/>
      <c r="Z219" s="133"/>
      <c r="AA219" s="134">
        <v>4</v>
      </c>
      <c r="AB219" s="134">
        <v>4</v>
      </c>
    </row>
    <row r="220" spans="1:28" ht="26">
      <c r="A220" s="123" t="s">
        <v>577</v>
      </c>
      <c r="B220" s="124" t="s">
        <v>578</v>
      </c>
      <c r="C220" s="125">
        <v>3</v>
      </c>
      <c r="D220" s="136"/>
      <c r="E220" s="123"/>
      <c r="F220" s="123"/>
      <c r="G220" s="123"/>
      <c r="H220" s="123"/>
      <c r="I220" s="123"/>
      <c r="J220" s="123"/>
      <c r="K220" s="123" t="s">
        <v>292</v>
      </c>
      <c r="L220" s="129"/>
      <c r="M220" s="130"/>
      <c r="N220" s="130"/>
      <c r="O220" s="130"/>
      <c r="P220" s="130" t="s">
        <v>292</v>
      </c>
      <c r="Q220" s="130"/>
      <c r="R220" s="123"/>
      <c r="S220" s="131" t="s">
        <v>292</v>
      </c>
      <c r="T220" s="143" t="s">
        <v>293</v>
      </c>
      <c r="U220" s="133" t="s">
        <v>317</v>
      </c>
      <c r="V220" s="133" t="s">
        <v>185</v>
      </c>
      <c r="W220" s="133" t="s">
        <v>315</v>
      </c>
      <c r="X220" s="133"/>
      <c r="Y220" s="133"/>
      <c r="Z220" s="133"/>
      <c r="AA220" s="134">
        <v>4</v>
      </c>
      <c r="AB220" s="134">
        <v>4</v>
      </c>
    </row>
    <row r="221" spans="1:28" ht="26">
      <c r="A221" s="135" t="s">
        <v>577</v>
      </c>
      <c r="B221" s="124" t="s">
        <v>578</v>
      </c>
      <c r="C221" s="125">
        <v>2</v>
      </c>
      <c r="D221" s="136"/>
      <c r="E221" s="123"/>
      <c r="F221" s="123"/>
      <c r="G221" s="123"/>
      <c r="H221" s="123" t="s">
        <v>292</v>
      </c>
      <c r="I221" s="123"/>
      <c r="J221" s="123"/>
      <c r="K221" s="123"/>
      <c r="L221" s="129"/>
      <c r="M221" s="130"/>
      <c r="N221" s="130"/>
      <c r="O221" s="130"/>
      <c r="P221" s="130"/>
      <c r="Q221" s="130"/>
      <c r="R221" s="123"/>
      <c r="S221" s="131"/>
      <c r="T221" s="143" t="s">
        <v>293</v>
      </c>
      <c r="U221" s="133" t="s">
        <v>317</v>
      </c>
      <c r="V221" s="133" t="s">
        <v>185</v>
      </c>
      <c r="W221" s="133" t="s">
        <v>315</v>
      </c>
      <c r="X221" s="133"/>
      <c r="Y221" s="133"/>
      <c r="Z221" s="133"/>
      <c r="AA221" s="134">
        <v>4</v>
      </c>
      <c r="AB221" s="134">
        <v>4</v>
      </c>
    </row>
    <row r="222" spans="1:28" ht="26">
      <c r="A222" s="123" t="s">
        <v>579</v>
      </c>
      <c r="B222" s="124" t="s">
        <v>580</v>
      </c>
      <c r="C222" s="125">
        <v>3</v>
      </c>
      <c r="D222" s="136"/>
      <c r="E222" s="123"/>
      <c r="F222" s="123"/>
      <c r="G222" s="123"/>
      <c r="H222" s="123"/>
      <c r="I222" s="123"/>
      <c r="J222" s="123"/>
      <c r="K222" s="123" t="s">
        <v>292</v>
      </c>
      <c r="L222" s="129"/>
      <c r="M222" s="130"/>
      <c r="N222" s="130"/>
      <c r="O222" s="130"/>
      <c r="P222" s="130" t="s">
        <v>292</v>
      </c>
      <c r="Q222" s="130"/>
      <c r="R222" s="123"/>
      <c r="S222" s="131" t="s">
        <v>292</v>
      </c>
      <c r="T222" s="132" t="s">
        <v>293</v>
      </c>
      <c r="U222" s="133" t="s">
        <v>317</v>
      </c>
      <c r="V222" s="133" t="s">
        <v>185</v>
      </c>
      <c r="W222" s="133" t="s">
        <v>315</v>
      </c>
      <c r="X222" s="133"/>
      <c r="Y222" s="133"/>
      <c r="Z222" s="133"/>
      <c r="AA222" s="134">
        <v>4</v>
      </c>
      <c r="AB222" s="134">
        <v>4</v>
      </c>
    </row>
    <row r="223" spans="1:28" ht="26">
      <c r="A223" s="135" t="s">
        <v>579</v>
      </c>
      <c r="B223" s="124" t="s">
        <v>581</v>
      </c>
      <c r="C223" s="125">
        <v>2</v>
      </c>
      <c r="D223" s="136"/>
      <c r="E223" s="123"/>
      <c r="F223" s="123"/>
      <c r="G223" s="123"/>
      <c r="H223" s="123" t="s">
        <v>292</v>
      </c>
      <c r="I223" s="123"/>
      <c r="J223" s="123"/>
      <c r="K223" s="123"/>
      <c r="L223" s="129"/>
      <c r="M223" s="130"/>
      <c r="N223" s="130"/>
      <c r="O223" s="130"/>
      <c r="P223" s="130"/>
      <c r="Q223" s="130"/>
      <c r="R223" s="123"/>
      <c r="S223" s="131"/>
      <c r="T223" s="132" t="s">
        <v>293</v>
      </c>
      <c r="U223" s="133" t="s">
        <v>317</v>
      </c>
      <c r="V223" s="133" t="s">
        <v>185</v>
      </c>
      <c r="W223" s="133" t="s">
        <v>315</v>
      </c>
      <c r="X223" s="133"/>
      <c r="Y223" s="133"/>
      <c r="Z223" s="133"/>
      <c r="AA223" s="134">
        <v>4</v>
      </c>
      <c r="AB223" s="134">
        <v>4</v>
      </c>
    </row>
    <row r="224" spans="1:28" ht="34">
      <c r="A224" s="135" t="s">
        <v>582</v>
      </c>
      <c r="B224" s="124" t="s">
        <v>583</v>
      </c>
      <c r="C224" s="125">
        <v>2</v>
      </c>
      <c r="D224" s="136"/>
      <c r="E224" s="123"/>
      <c r="F224" s="123"/>
      <c r="G224" s="123"/>
      <c r="H224" s="123" t="s">
        <v>292</v>
      </c>
      <c r="I224" s="123"/>
      <c r="J224" s="123"/>
      <c r="K224" s="123"/>
      <c r="L224" s="129"/>
      <c r="M224" s="130"/>
      <c r="N224" s="130"/>
      <c r="O224" s="130"/>
      <c r="P224" s="130"/>
      <c r="Q224" s="130"/>
      <c r="R224" s="123"/>
      <c r="S224" s="131"/>
      <c r="T224" s="132" t="s">
        <v>293</v>
      </c>
      <c r="U224" s="133" t="s">
        <v>294</v>
      </c>
      <c r="V224" s="133" t="s">
        <v>185</v>
      </c>
      <c r="W224" s="133" t="s">
        <v>315</v>
      </c>
      <c r="X224" s="133"/>
      <c r="Y224" s="133"/>
      <c r="Z224" s="133"/>
      <c r="AA224" s="134">
        <v>4</v>
      </c>
      <c r="AB224" s="134">
        <v>4</v>
      </c>
    </row>
    <row r="225" spans="1:28" ht="26">
      <c r="A225" s="123" t="s">
        <v>162</v>
      </c>
      <c r="B225" s="124" t="s">
        <v>584</v>
      </c>
      <c r="C225" s="125">
        <v>3</v>
      </c>
      <c r="D225" s="136"/>
      <c r="E225" s="123"/>
      <c r="F225" s="123"/>
      <c r="G225" s="123"/>
      <c r="H225" s="123"/>
      <c r="I225" s="123"/>
      <c r="J225" s="123"/>
      <c r="K225" s="123" t="s">
        <v>292</v>
      </c>
      <c r="L225" s="129"/>
      <c r="M225" s="130"/>
      <c r="N225" s="130"/>
      <c r="O225" s="130"/>
      <c r="P225" s="130" t="s">
        <v>292</v>
      </c>
      <c r="Q225" s="130"/>
      <c r="R225" s="123"/>
      <c r="S225" s="131" t="s">
        <v>292</v>
      </c>
      <c r="T225" s="132" t="s">
        <v>293</v>
      </c>
      <c r="U225" s="162" t="s">
        <v>317</v>
      </c>
      <c r="V225" s="133" t="s">
        <v>185</v>
      </c>
      <c r="W225" s="133" t="s">
        <v>315</v>
      </c>
      <c r="X225" s="133"/>
      <c r="Y225" s="133"/>
      <c r="Z225" s="133"/>
      <c r="AA225" s="134">
        <v>4</v>
      </c>
      <c r="AB225" s="134">
        <v>4</v>
      </c>
    </row>
    <row r="226" spans="1:28" ht="26">
      <c r="A226" s="135" t="s">
        <v>162</v>
      </c>
      <c r="B226" s="124" t="s">
        <v>585</v>
      </c>
      <c r="C226" s="125">
        <v>3</v>
      </c>
      <c r="D226" s="136"/>
      <c r="E226" s="123"/>
      <c r="F226" s="123"/>
      <c r="G226" s="123"/>
      <c r="H226" s="123" t="s">
        <v>292</v>
      </c>
      <c r="I226" s="123"/>
      <c r="J226" s="123"/>
      <c r="K226" s="123"/>
      <c r="L226" s="129"/>
      <c r="M226" s="130"/>
      <c r="N226" s="130"/>
      <c r="O226" s="130"/>
      <c r="P226" s="130"/>
      <c r="Q226" s="130"/>
      <c r="R226" s="123"/>
      <c r="S226" s="131"/>
      <c r="T226" s="132" t="s">
        <v>293</v>
      </c>
      <c r="U226" s="162" t="s">
        <v>317</v>
      </c>
      <c r="V226" s="133" t="s">
        <v>185</v>
      </c>
      <c r="W226" s="133" t="s">
        <v>315</v>
      </c>
      <c r="X226" s="133"/>
      <c r="Y226" s="133"/>
      <c r="Z226" s="133"/>
      <c r="AA226" s="134">
        <v>4</v>
      </c>
      <c r="AB226" s="134">
        <v>4</v>
      </c>
    </row>
    <row r="227" spans="1:28" ht="26">
      <c r="A227" s="123" t="s">
        <v>234</v>
      </c>
      <c r="B227" s="124" t="s">
        <v>586</v>
      </c>
      <c r="C227" s="125">
        <v>3</v>
      </c>
      <c r="D227" s="136"/>
      <c r="E227" s="123"/>
      <c r="F227" s="123"/>
      <c r="G227" s="123"/>
      <c r="H227" s="123"/>
      <c r="I227" s="123"/>
      <c r="J227" s="123"/>
      <c r="K227" s="123" t="s">
        <v>292</v>
      </c>
      <c r="L227" s="129"/>
      <c r="M227" s="130"/>
      <c r="N227" s="130"/>
      <c r="O227" s="130"/>
      <c r="P227" s="130" t="s">
        <v>292</v>
      </c>
      <c r="Q227" s="130"/>
      <c r="R227" s="123"/>
      <c r="S227" s="131" t="s">
        <v>292</v>
      </c>
      <c r="T227" s="132" t="s">
        <v>293</v>
      </c>
      <c r="U227" s="133" t="s">
        <v>317</v>
      </c>
      <c r="V227" s="133" t="s">
        <v>185</v>
      </c>
      <c r="W227" s="133" t="s">
        <v>315</v>
      </c>
      <c r="X227" s="133"/>
      <c r="Y227" s="133"/>
      <c r="Z227" s="133"/>
      <c r="AA227" s="134">
        <v>4</v>
      </c>
      <c r="AB227" s="134">
        <v>4</v>
      </c>
    </row>
    <row r="228" spans="1:28" ht="26">
      <c r="A228" s="135" t="s">
        <v>234</v>
      </c>
      <c r="B228" s="124" t="s">
        <v>587</v>
      </c>
      <c r="C228" s="125">
        <v>3</v>
      </c>
      <c r="D228" s="136"/>
      <c r="E228" s="123"/>
      <c r="F228" s="123"/>
      <c r="G228" s="123"/>
      <c r="H228" s="123" t="s">
        <v>292</v>
      </c>
      <c r="I228" s="123"/>
      <c r="J228" s="123"/>
      <c r="K228" s="123"/>
      <c r="L228" s="129"/>
      <c r="M228" s="130"/>
      <c r="N228" s="130"/>
      <c r="O228" s="130"/>
      <c r="P228" s="130"/>
      <c r="Q228" s="130"/>
      <c r="R228" s="123"/>
      <c r="S228" s="131"/>
      <c r="T228" s="132" t="s">
        <v>293</v>
      </c>
      <c r="U228" s="133" t="s">
        <v>317</v>
      </c>
      <c r="V228" s="133" t="s">
        <v>185</v>
      </c>
      <c r="W228" s="133" t="s">
        <v>315</v>
      </c>
      <c r="X228" s="133"/>
      <c r="Y228" s="133"/>
      <c r="Z228" s="133"/>
      <c r="AA228" s="134">
        <v>4</v>
      </c>
      <c r="AB228" s="134">
        <v>4</v>
      </c>
    </row>
    <row r="229" spans="1:28" ht="26">
      <c r="A229" s="123" t="s">
        <v>588</v>
      </c>
      <c r="B229" s="124" t="s">
        <v>589</v>
      </c>
      <c r="C229" s="125">
        <v>3</v>
      </c>
      <c r="D229" s="136"/>
      <c r="E229" s="123"/>
      <c r="F229" s="123"/>
      <c r="G229" s="123"/>
      <c r="H229" s="123"/>
      <c r="I229" s="123"/>
      <c r="J229" s="123"/>
      <c r="K229" s="123" t="s">
        <v>292</v>
      </c>
      <c r="L229" s="129"/>
      <c r="M229" s="130"/>
      <c r="N229" s="130"/>
      <c r="O229" s="130"/>
      <c r="P229" s="130" t="s">
        <v>292</v>
      </c>
      <c r="Q229" s="130"/>
      <c r="R229" s="123"/>
      <c r="S229" s="131" t="s">
        <v>292</v>
      </c>
      <c r="T229" s="132" t="s">
        <v>293</v>
      </c>
      <c r="U229" s="133" t="s">
        <v>317</v>
      </c>
      <c r="V229" s="133" t="s">
        <v>185</v>
      </c>
      <c r="W229" s="133" t="s">
        <v>315</v>
      </c>
      <c r="X229" s="133"/>
      <c r="Y229" s="133"/>
      <c r="Z229" s="133"/>
      <c r="AA229" s="134">
        <v>4</v>
      </c>
      <c r="AB229" s="134">
        <v>4</v>
      </c>
    </row>
    <row r="230" spans="1:28" ht="26">
      <c r="A230" s="135" t="s">
        <v>588</v>
      </c>
      <c r="B230" s="124" t="s">
        <v>589</v>
      </c>
      <c r="C230" s="125">
        <v>2</v>
      </c>
      <c r="D230" s="136"/>
      <c r="E230" s="123"/>
      <c r="F230" s="123"/>
      <c r="G230" s="123"/>
      <c r="H230" s="123" t="s">
        <v>292</v>
      </c>
      <c r="I230" s="123"/>
      <c r="J230" s="123"/>
      <c r="K230" s="123"/>
      <c r="L230" s="129"/>
      <c r="M230" s="130"/>
      <c r="N230" s="130"/>
      <c r="O230" s="130"/>
      <c r="P230" s="130"/>
      <c r="Q230" s="130"/>
      <c r="R230" s="123"/>
      <c r="S230" s="131"/>
      <c r="T230" s="132" t="s">
        <v>293</v>
      </c>
      <c r="U230" s="133" t="s">
        <v>317</v>
      </c>
      <c r="V230" s="133" t="s">
        <v>185</v>
      </c>
      <c r="W230" s="133" t="s">
        <v>315</v>
      </c>
      <c r="X230" s="133"/>
      <c r="Y230" s="133"/>
      <c r="Z230" s="133"/>
      <c r="AA230" s="134">
        <v>4</v>
      </c>
      <c r="AB230" s="134">
        <v>4</v>
      </c>
    </row>
    <row r="231" spans="1:28" ht="26">
      <c r="A231" s="123" t="s">
        <v>590</v>
      </c>
      <c r="B231" s="124" t="s">
        <v>591</v>
      </c>
      <c r="C231" s="125">
        <v>3</v>
      </c>
      <c r="D231" s="136"/>
      <c r="E231" s="123"/>
      <c r="F231" s="123"/>
      <c r="G231" s="123"/>
      <c r="H231" s="123" t="s">
        <v>292</v>
      </c>
      <c r="I231" s="123"/>
      <c r="J231" s="123"/>
      <c r="K231" s="123" t="s">
        <v>292</v>
      </c>
      <c r="L231" s="129"/>
      <c r="M231" s="130"/>
      <c r="N231" s="130"/>
      <c r="O231" s="130"/>
      <c r="P231" s="130"/>
      <c r="Q231" s="130"/>
      <c r="R231" s="123"/>
      <c r="S231" s="131" t="s">
        <v>292</v>
      </c>
      <c r="T231" s="132" t="s">
        <v>293</v>
      </c>
      <c r="U231" s="133" t="s">
        <v>317</v>
      </c>
      <c r="V231" s="133" t="s">
        <v>184</v>
      </c>
      <c r="W231" s="133" t="s">
        <v>315</v>
      </c>
      <c r="X231" s="133"/>
      <c r="Y231" s="133"/>
      <c r="Z231" s="133"/>
      <c r="AA231" s="134">
        <v>4</v>
      </c>
      <c r="AB231" s="134">
        <v>4</v>
      </c>
    </row>
    <row r="232" spans="1:28" ht="17">
      <c r="A232" s="135" t="s">
        <v>592</v>
      </c>
      <c r="B232" s="124" t="s">
        <v>593</v>
      </c>
      <c r="C232" s="125">
        <v>4</v>
      </c>
      <c r="D232" s="136"/>
      <c r="E232" s="123"/>
      <c r="F232" s="123"/>
      <c r="G232" s="123"/>
      <c r="H232" s="123" t="s">
        <v>292</v>
      </c>
      <c r="I232" s="123"/>
      <c r="J232" s="123"/>
      <c r="K232" s="123"/>
      <c r="L232" s="129"/>
      <c r="M232" s="130"/>
      <c r="N232" s="130"/>
      <c r="O232" s="130"/>
      <c r="P232" s="130"/>
      <c r="Q232" s="130"/>
      <c r="R232" s="123"/>
      <c r="S232" s="131"/>
      <c r="T232" s="132" t="s">
        <v>293</v>
      </c>
      <c r="U232" s="133" t="s">
        <v>558</v>
      </c>
      <c r="V232" s="133" t="s">
        <v>184</v>
      </c>
      <c r="W232" s="133" t="s">
        <v>315</v>
      </c>
      <c r="X232" s="133"/>
      <c r="Y232" s="133"/>
      <c r="Z232" s="133"/>
      <c r="AA232" s="134">
        <v>4</v>
      </c>
      <c r="AB232" s="134">
        <v>4</v>
      </c>
    </row>
    <row r="233" spans="1:28" ht="34">
      <c r="A233" s="123" t="s">
        <v>594</v>
      </c>
      <c r="B233" s="124" t="s">
        <v>595</v>
      </c>
      <c r="C233" s="125">
        <v>3</v>
      </c>
      <c r="D233" s="136"/>
      <c r="E233" s="123"/>
      <c r="F233" s="123"/>
      <c r="G233" s="123"/>
      <c r="H233" s="123" t="s">
        <v>292</v>
      </c>
      <c r="I233" s="123"/>
      <c r="J233" s="123"/>
      <c r="K233" s="123" t="s">
        <v>292</v>
      </c>
      <c r="L233" s="129"/>
      <c r="M233" s="130"/>
      <c r="N233" s="130"/>
      <c r="O233" s="130"/>
      <c r="P233" s="130" t="s">
        <v>292</v>
      </c>
      <c r="Q233" s="130"/>
      <c r="R233" s="123"/>
      <c r="S233" s="131" t="s">
        <v>292</v>
      </c>
      <c r="T233" s="132" t="s">
        <v>293</v>
      </c>
      <c r="U233" s="133" t="s">
        <v>558</v>
      </c>
      <c r="V233" s="133" t="s">
        <v>184</v>
      </c>
      <c r="W233" s="133" t="s">
        <v>315</v>
      </c>
      <c r="X233" s="133"/>
      <c r="Y233" s="133"/>
      <c r="Z233" s="133"/>
      <c r="AA233" s="134">
        <v>4</v>
      </c>
      <c r="AB233" s="134">
        <v>4</v>
      </c>
    </row>
    <row r="234" spans="1:28" ht="17">
      <c r="A234" s="123" t="s">
        <v>596</v>
      </c>
      <c r="B234" s="124" t="s">
        <v>597</v>
      </c>
      <c r="C234" s="125">
        <v>3</v>
      </c>
      <c r="D234" s="136"/>
      <c r="E234" s="123"/>
      <c r="F234" s="123"/>
      <c r="G234" s="123"/>
      <c r="H234" s="123" t="s">
        <v>292</v>
      </c>
      <c r="I234" s="123"/>
      <c r="J234" s="123"/>
      <c r="K234" s="123" t="s">
        <v>292</v>
      </c>
      <c r="L234" s="129"/>
      <c r="M234" s="130"/>
      <c r="N234" s="130"/>
      <c r="O234" s="130"/>
      <c r="P234" s="130" t="s">
        <v>292</v>
      </c>
      <c r="Q234" s="130"/>
      <c r="R234" s="123"/>
      <c r="S234" s="131" t="s">
        <v>292</v>
      </c>
      <c r="T234" s="143" t="s">
        <v>293</v>
      </c>
      <c r="U234" s="133" t="s">
        <v>294</v>
      </c>
      <c r="V234" s="133" t="s">
        <v>185</v>
      </c>
      <c r="W234" s="133" t="s">
        <v>315</v>
      </c>
      <c r="X234" s="133"/>
      <c r="Y234" s="133"/>
      <c r="Z234" s="133"/>
      <c r="AA234" s="134">
        <v>4</v>
      </c>
      <c r="AB234" s="134">
        <v>4</v>
      </c>
    </row>
    <row r="235" spans="1:28" ht="26">
      <c r="A235" s="123" t="s">
        <v>598</v>
      </c>
      <c r="B235" s="124" t="s">
        <v>599</v>
      </c>
      <c r="C235" s="125">
        <v>3</v>
      </c>
      <c r="D235" s="136"/>
      <c r="E235" s="123"/>
      <c r="F235" s="123"/>
      <c r="G235" s="123"/>
      <c r="H235" s="123" t="s">
        <v>292</v>
      </c>
      <c r="I235" s="123"/>
      <c r="J235" s="123"/>
      <c r="K235" s="123" t="s">
        <v>292</v>
      </c>
      <c r="L235" s="129"/>
      <c r="M235" s="130"/>
      <c r="N235" s="130"/>
      <c r="O235" s="130"/>
      <c r="P235" s="130" t="s">
        <v>292</v>
      </c>
      <c r="Q235" s="130"/>
      <c r="R235" s="123"/>
      <c r="S235" s="131" t="s">
        <v>292</v>
      </c>
      <c r="T235" s="132" t="s">
        <v>293</v>
      </c>
      <c r="U235" s="133" t="s">
        <v>317</v>
      </c>
      <c r="V235" s="133" t="s">
        <v>185</v>
      </c>
      <c r="W235" s="133" t="s">
        <v>315</v>
      </c>
      <c r="X235" s="133"/>
      <c r="Y235" s="133"/>
      <c r="Z235" s="133"/>
      <c r="AA235" s="134">
        <v>4</v>
      </c>
      <c r="AB235" s="134">
        <v>4</v>
      </c>
    </row>
    <row r="236" spans="1:28" ht="17">
      <c r="A236" s="135" t="s">
        <v>600</v>
      </c>
      <c r="B236" s="124" t="s">
        <v>601</v>
      </c>
      <c r="C236" s="125">
        <v>5</v>
      </c>
      <c r="D236" s="136"/>
      <c r="E236" s="123"/>
      <c r="F236" s="123"/>
      <c r="G236" s="123"/>
      <c r="H236" s="123" t="s">
        <v>292</v>
      </c>
      <c r="I236" s="123"/>
      <c r="J236" s="123"/>
      <c r="K236" s="123"/>
      <c r="L236" s="129"/>
      <c r="M236" s="130"/>
      <c r="N236" s="130"/>
      <c r="O236" s="130"/>
      <c r="P236" s="130"/>
      <c r="Q236" s="130"/>
      <c r="R236" s="123"/>
      <c r="S236" s="131"/>
      <c r="T236" s="266" t="s">
        <v>452</v>
      </c>
      <c r="U236" s="253"/>
      <c r="V236" s="267" t="s">
        <v>453</v>
      </c>
      <c r="W236" s="253"/>
      <c r="X236" s="160"/>
      <c r="Y236" s="160"/>
      <c r="Z236" s="133"/>
      <c r="AA236" s="134"/>
      <c r="AB236" s="134"/>
    </row>
    <row r="237" spans="1:28" ht="34">
      <c r="A237" s="123" t="s">
        <v>602</v>
      </c>
      <c r="B237" s="124" t="s">
        <v>603</v>
      </c>
      <c r="C237" s="125">
        <v>3</v>
      </c>
      <c r="D237" s="129"/>
      <c r="E237" s="130"/>
      <c r="F237" s="130"/>
      <c r="G237" s="130"/>
      <c r="H237" s="148"/>
      <c r="I237" s="130"/>
      <c r="J237" s="130"/>
      <c r="K237" s="130"/>
      <c r="L237" s="129"/>
      <c r="M237" s="130"/>
      <c r="N237" s="130"/>
      <c r="O237" s="130"/>
      <c r="P237" s="130" t="s">
        <v>292</v>
      </c>
      <c r="Q237" s="130"/>
      <c r="R237" s="130"/>
      <c r="S237" s="157"/>
      <c r="T237" s="132" t="s">
        <v>293</v>
      </c>
      <c r="U237" s="133" t="s">
        <v>294</v>
      </c>
      <c r="V237" s="133" t="s">
        <v>184</v>
      </c>
      <c r="W237" s="133" t="s">
        <v>315</v>
      </c>
      <c r="X237" s="133"/>
      <c r="Y237" s="133"/>
      <c r="Z237" s="133"/>
      <c r="AA237" s="134">
        <v>4</v>
      </c>
      <c r="AB237" s="134">
        <v>4</v>
      </c>
    </row>
    <row r="238" spans="1:28" ht="51">
      <c r="A238" s="135" t="s">
        <v>602</v>
      </c>
      <c r="B238" s="124" t="s">
        <v>604</v>
      </c>
      <c r="C238" s="125">
        <v>2</v>
      </c>
      <c r="D238" s="155"/>
      <c r="E238" s="148"/>
      <c r="F238" s="148"/>
      <c r="G238" s="148"/>
      <c r="H238" s="139" t="s">
        <v>292</v>
      </c>
      <c r="I238" s="148"/>
      <c r="J238" s="123"/>
      <c r="K238" s="148"/>
      <c r="L238" s="129"/>
      <c r="M238" s="130"/>
      <c r="N238" s="130"/>
      <c r="O238" s="130"/>
      <c r="P238" s="130"/>
      <c r="Q238" s="130"/>
      <c r="R238" s="130"/>
      <c r="S238" s="157"/>
      <c r="T238" s="132" t="s">
        <v>293</v>
      </c>
      <c r="U238" s="133" t="s">
        <v>294</v>
      </c>
      <c r="V238" s="133" t="s">
        <v>184</v>
      </c>
      <c r="W238" s="133" t="s">
        <v>315</v>
      </c>
      <c r="X238" s="133"/>
      <c r="Y238" s="133"/>
      <c r="Z238" s="133"/>
      <c r="AA238" s="134">
        <v>4</v>
      </c>
      <c r="AB238" s="134">
        <v>4</v>
      </c>
    </row>
    <row r="239" spans="1:28" ht="34">
      <c r="A239" s="123" t="s">
        <v>605</v>
      </c>
      <c r="B239" s="124" t="s">
        <v>606</v>
      </c>
      <c r="C239" s="125">
        <v>2</v>
      </c>
      <c r="D239" s="136"/>
      <c r="E239" s="123"/>
      <c r="F239" s="123"/>
      <c r="G239" s="123"/>
      <c r="H239" s="148"/>
      <c r="I239" s="130"/>
      <c r="J239" s="130"/>
      <c r="K239" s="139" t="s">
        <v>292</v>
      </c>
      <c r="L239" s="129"/>
      <c r="M239" s="130"/>
      <c r="N239" s="130"/>
      <c r="O239" s="130"/>
      <c r="P239" s="130" t="s">
        <v>292</v>
      </c>
      <c r="Q239" s="130"/>
      <c r="R239" s="130"/>
      <c r="S239" s="131" t="s">
        <v>292</v>
      </c>
      <c r="T239" s="132" t="s">
        <v>293</v>
      </c>
      <c r="U239" s="133" t="s">
        <v>558</v>
      </c>
      <c r="V239" s="133" t="s">
        <v>184</v>
      </c>
      <c r="W239" s="133" t="s">
        <v>315</v>
      </c>
      <c r="X239" s="133"/>
      <c r="Y239" s="133"/>
      <c r="Z239" s="133"/>
      <c r="AA239" s="134">
        <v>4</v>
      </c>
      <c r="AB239" s="134">
        <v>4</v>
      </c>
    </row>
    <row r="240" spans="1:28" ht="34">
      <c r="A240" s="135" t="s">
        <v>607</v>
      </c>
      <c r="B240" s="124" t="s">
        <v>606</v>
      </c>
      <c r="C240" s="125">
        <v>2</v>
      </c>
      <c r="D240" s="136"/>
      <c r="E240" s="123"/>
      <c r="F240" s="123"/>
      <c r="G240" s="123"/>
      <c r="H240" s="139" t="s">
        <v>292</v>
      </c>
      <c r="I240" s="148"/>
      <c r="J240" s="123"/>
      <c r="K240" s="148"/>
      <c r="L240" s="136"/>
      <c r="M240" s="123"/>
      <c r="N240" s="123"/>
      <c r="O240" s="123"/>
      <c r="P240" s="130"/>
      <c r="Q240" s="123"/>
      <c r="R240" s="123"/>
      <c r="S240" s="165"/>
      <c r="T240" s="132" t="s">
        <v>293</v>
      </c>
      <c r="U240" s="133" t="s">
        <v>558</v>
      </c>
      <c r="V240" s="133" t="s">
        <v>184</v>
      </c>
      <c r="W240" s="133" t="s">
        <v>315</v>
      </c>
      <c r="X240" s="133"/>
      <c r="Y240" s="133"/>
      <c r="Z240" s="133"/>
      <c r="AA240" s="134">
        <v>4</v>
      </c>
      <c r="AB240" s="134">
        <v>4</v>
      </c>
    </row>
    <row r="241" spans="1:28" ht="26">
      <c r="A241" s="123" t="s">
        <v>608</v>
      </c>
      <c r="B241" s="124" t="s">
        <v>609</v>
      </c>
      <c r="C241" s="125">
        <v>2</v>
      </c>
      <c r="D241" s="126"/>
      <c r="E241" s="127"/>
      <c r="F241" s="127"/>
      <c r="G241" s="127"/>
      <c r="H241" s="127"/>
      <c r="I241" s="127" t="s">
        <v>292</v>
      </c>
      <c r="J241" s="128"/>
      <c r="K241" s="128"/>
      <c r="L241" s="129"/>
      <c r="M241" s="130"/>
      <c r="N241" s="130"/>
      <c r="O241" s="130"/>
      <c r="P241" s="130"/>
      <c r="Q241" s="130" t="s">
        <v>292</v>
      </c>
      <c r="R241" s="123"/>
      <c r="S241" s="131"/>
      <c r="T241" s="132" t="s">
        <v>293</v>
      </c>
      <c r="U241" s="133" t="s">
        <v>317</v>
      </c>
      <c r="V241" s="133" t="s">
        <v>185</v>
      </c>
      <c r="W241" s="133" t="s">
        <v>315</v>
      </c>
      <c r="X241" s="133"/>
      <c r="Y241" s="133"/>
      <c r="Z241" s="133"/>
      <c r="AA241" s="134">
        <v>4</v>
      </c>
      <c r="AB241" s="134">
        <v>4</v>
      </c>
    </row>
    <row r="242" spans="1:28" ht="26">
      <c r="A242" s="123" t="s">
        <v>610</v>
      </c>
      <c r="B242" s="124" t="s">
        <v>611</v>
      </c>
      <c r="C242" s="125">
        <v>2</v>
      </c>
      <c r="D242" s="126"/>
      <c r="E242" s="127"/>
      <c r="F242" s="127"/>
      <c r="G242" s="127"/>
      <c r="H242" s="127"/>
      <c r="I242" s="127" t="s">
        <v>292</v>
      </c>
      <c r="J242" s="128"/>
      <c r="K242" s="128"/>
      <c r="L242" s="129"/>
      <c r="M242" s="130"/>
      <c r="N242" s="130"/>
      <c r="O242" s="130"/>
      <c r="P242" s="130"/>
      <c r="Q242" s="130" t="s">
        <v>292</v>
      </c>
      <c r="R242" s="123"/>
      <c r="S242" s="131"/>
      <c r="T242" s="132" t="s">
        <v>293</v>
      </c>
      <c r="U242" s="133" t="s">
        <v>317</v>
      </c>
      <c r="V242" s="133" t="s">
        <v>185</v>
      </c>
      <c r="W242" s="133" t="s">
        <v>315</v>
      </c>
      <c r="X242" s="133"/>
      <c r="Y242" s="133"/>
      <c r="Z242" s="133"/>
      <c r="AA242" s="134">
        <v>4</v>
      </c>
      <c r="AB242" s="134">
        <v>4</v>
      </c>
    </row>
    <row r="243" spans="1:28" ht="26">
      <c r="A243" s="123" t="s">
        <v>235</v>
      </c>
      <c r="B243" s="124" t="s">
        <v>612</v>
      </c>
      <c r="C243" s="125">
        <v>2</v>
      </c>
      <c r="D243" s="126"/>
      <c r="E243" s="127"/>
      <c r="F243" s="127"/>
      <c r="G243" s="127"/>
      <c r="H243" s="127"/>
      <c r="I243" s="127" t="s">
        <v>292</v>
      </c>
      <c r="J243" s="128"/>
      <c r="K243" s="128"/>
      <c r="L243" s="129"/>
      <c r="M243" s="130"/>
      <c r="N243" s="130"/>
      <c r="O243" s="130"/>
      <c r="P243" s="130"/>
      <c r="Q243" s="130" t="s">
        <v>292</v>
      </c>
      <c r="R243" s="123"/>
      <c r="S243" s="131"/>
      <c r="T243" s="132" t="s">
        <v>293</v>
      </c>
      <c r="U243" s="133" t="s">
        <v>317</v>
      </c>
      <c r="V243" s="133" t="s">
        <v>185</v>
      </c>
      <c r="W243" s="133" t="s">
        <v>315</v>
      </c>
      <c r="X243" s="133"/>
      <c r="Y243" s="133"/>
      <c r="Z243" s="133"/>
      <c r="AA243" s="134">
        <v>4</v>
      </c>
      <c r="AB243" s="134">
        <v>4</v>
      </c>
    </row>
    <row r="244" spans="1:28" ht="39">
      <c r="A244" s="123" t="s">
        <v>238</v>
      </c>
      <c r="B244" s="124" t="s">
        <v>613</v>
      </c>
      <c r="C244" s="125">
        <v>3</v>
      </c>
      <c r="D244" s="126"/>
      <c r="E244" s="127"/>
      <c r="F244" s="127"/>
      <c r="G244" s="127"/>
      <c r="H244" s="127"/>
      <c r="I244" s="127" t="s">
        <v>292</v>
      </c>
      <c r="J244" s="128"/>
      <c r="K244" s="128"/>
      <c r="L244" s="129"/>
      <c r="M244" s="130"/>
      <c r="N244" s="130"/>
      <c r="O244" s="130"/>
      <c r="P244" s="130"/>
      <c r="Q244" s="130" t="s">
        <v>292</v>
      </c>
      <c r="R244" s="123"/>
      <c r="S244" s="131"/>
      <c r="T244" s="132" t="s">
        <v>293</v>
      </c>
      <c r="U244" s="133" t="s">
        <v>317</v>
      </c>
      <c r="V244" s="133" t="s">
        <v>185</v>
      </c>
      <c r="W244" s="133" t="s">
        <v>315</v>
      </c>
      <c r="X244" s="133"/>
      <c r="Y244" s="133"/>
      <c r="Z244" s="134" t="s">
        <v>614</v>
      </c>
      <c r="AA244" s="134">
        <v>4</v>
      </c>
      <c r="AB244" s="134">
        <v>4</v>
      </c>
    </row>
    <row r="245" spans="1:28" ht="34">
      <c r="A245" s="123" t="s">
        <v>615</v>
      </c>
      <c r="B245" s="124" t="s">
        <v>616</v>
      </c>
      <c r="C245" s="125">
        <v>3</v>
      </c>
      <c r="D245" s="126"/>
      <c r="E245" s="127"/>
      <c r="F245" s="127"/>
      <c r="G245" s="127"/>
      <c r="H245" s="127"/>
      <c r="I245" s="127" t="s">
        <v>292</v>
      </c>
      <c r="J245" s="128"/>
      <c r="K245" s="128"/>
      <c r="L245" s="129"/>
      <c r="M245" s="130"/>
      <c r="N245" s="130"/>
      <c r="O245" s="130"/>
      <c r="P245" s="130"/>
      <c r="Q245" s="130" t="s">
        <v>292</v>
      </c>
      <c r="R245" s="123"/>
      <c r="S245" s="131"/>
      <c r="T245" s="132" t="s">
        <v>293</v>
      </c>
      <c r="U245" s="133" t="s">
        <v>317</v>
      </c>
      <c r="V245" s="133" t="s">
        <v>185</v>
      </c>
      <c r="W245" s="133" t="s">
        <v>315</v>
      </c>
      <c r="X245" s="133"/>
      <c r="Y245" s="133"/>
      <c r="Z245" s="134" t="s">
        <v>617</v>
      </c>
      <c r="AA245" s="134">
        <v>4</v>
      </c>
      <c r="AB245" s="134">
        <v>4</v>
      </c>
    </row>
    <row r="246" spans="1:28" ht="34">
      <c r="A246" s="123" t="s">
        <v>231</v>
      </c>
      <c r="B246" s="124" t="s">
        <v>618</v>
      </c>
      <c r="C246" s="125">
        <v>3</v>
      </c>
      <c r="D246" s="126"/>
      <c r="E246" s="127"/>
      <c r="F246" s="127"/>
      <c r="G246" s="127"/>
      <c r="H246" s="127"/>
      <c r="I246" s="127" t="s">
        <v>292</v>
      </c>
      <c r="J246" s="128"/>
      <c r="K246" s="128"/>
      <c r="L246" s="129"/>
      <c r="M246" s="130"/>
      <c r="N246" s="130"/>
      <c r="O246" s="130"/>
      <c r="P246" s="130"/>
      <c r="Q246" s="130" t="s">
        <v>292</v>
      </c>
      <c r="R246" s="123"/>
      <c r="S246" s="131"/>
      <c r="T246" s="132" t="s">
        <v>293</v>
      </c>
      <c r="U246" s="133" t="s">
        <v>317</v>
      </c>
      <c r="V246" s="133" t="s">
        <v>185</v>
      </c>
      <c r="W246" s="133" t="s">
        <v>315</v>
      </c>
      <c r="X246" s="133"/>
      <c r="Y246" s="133"/>
      <c r="Z246" s="133"/>
      <c r="AA246" s="134">
        <v>4</v>
      </c>
      <c r="AB246" s="134">
        <v>4</v>
      </c>
    </row>
    <row r="247" spans="1:28" ht="34">
      <c r="A247" s="123" t="s">
        <v>619</v>
      </c>
      <c r="B247" s="124" t="s">
        <v>620</v>
      </c>
      <c r="C247" s="125">
        <v>3</v>
      </c>
      <c r="D247" s="126"/>
      <c r="E247" s="127"/>
      <c r="F247" s="127"/>
      <c r="G247" s="127"/>
      <c r="H247" s="127"/>
      <c r="I247" s="127" t="s">
        <v>292</v>
      </c>
      <c r="J247" s="128"/>
      <c r="K247" s="128"/>
      <c r="L247" s="129"/>
      <c r="M247" s="130"/>
      <c r="N247" s="130"/>
      <c r="O247" s="130"/>
      <c r="P247" s="130"/>
      <c r="Q247" s="130" t="s">
        <v>292</v>
      </c>
      <c r="R247" s="123"/>
      <c r="S247" s="131"/>
      <c r="T247" s="132" t="s">
        <v>293</v>
      </c>
      <c r="U247" s="133" t="s">
        <v>317</v>
      </c>
      <c r="V247" s="133" t="s">
        <v>185</v>
      </c>
      <c r="W247" s="133" t="s">
        <v>315</v>
      </c>
      <c r="X247" s="133"/>
      <c r="Y247" s="133"/>
      <c r="Z247" s="133"/>
      <c r="AA247" s="134">
        <v>4</v>
      </c>
      <c r="AB247" s="134">
        <v>4</v>
      </c>
    </row>
    <row r="248" spans="1:28" ht="34">
      <c r="A248" s="123" t="s">
        <v>245</v>
      </c>
      <c r="B248" s="124" t="s">
        <v>621</v>
      </c>
      <c r="C248" s="125">
        <v>3</v>
      </c>
      <c r="D248" s="126"/>
      <c r="E248" s="127"/>
      <c r="F248" s="127"/>
      <c r="G248" s="127"/>
      <c r="H248" s="127"/>
      <c r="I248" s="127" t="s">
        <v>292</v>
      </c>
      <c r="J248" s="128"/>
      <c r="K248" s="128"/>
      <c r="L248" s="129"/>
      <c r="M248" s="130"/>
      <c r="N248" s="130"/>
      <c r="O248" s="130"/>
      <c r="P248" s="130"/>
      <c r="Q248" s="130" t="s">
        <v>292</v>
      </c>
      <c r="R248" s="123"/>
      <c r="S248" s="131"/>
      <c r="T248" s="132" t="s">
        <v>293</v>
      </c>
      <c r="U248" s="133" t="s">
        <v>317</v>
      </c>
      <c r="V248" s="133" t="s">
        <v>185</v>
      </c>
      <c r="W248" s="133" t="s">
        <v>305</v>
      </c>
      <c r="X248" s="133"/>
      <c r="Y248" s="133"/>
      <c r="Z248" s="133"/>
      <c r="AA248" s="134">
        <v>4</v>
      </c>
      <c r="AB248" s="134">
        <v>4</v>
      </c>
    </row>
    <row r="249" spans="1:28" ht="34">
      <c r="A249" s="123" t="s">
        <v>622</v>
      </c>
      <c r="B249" s="124" t="s">
        <v>623</v>
      </c>
      <c r="C249" s="125">
        <v>3</v>
      </c>
      <c r="D249" s="126"/>
      <c r="E249" s="127"/>
      <c r="F249" s="127"/>
      <c r="G249" s="127"/>
      <c r="H249" s="127"/>
      <c r="I249" s="127" t="s">
        <v>292</v>
      </c>
      <c r="J249" s="128"/>
      <c r="K249" s="128"/>
      <c r="L249" s="129"/>
      <c r="M249" s="130"/>
      <c r="N249" s="130"/>
      <c r="O249" s="130"/>
      <c r="P249" s="130"/>
      <c r="Q249" s="130" t="s">
        <v>292</v>
      </c>
      <c r="R249" s="123"/>
      <c r="S249" s="131"/>
      <c r="T249" s="132" t="s">
        <v>293</v>
      </c>
      <c r="U249" s="133" t="s">
        <v>317</v>
      </c>
      <c r="V249" s="133" t="s">
        <v>185</v>
      </c>
      <c r="W249" s="133" t="s">
        <v>305</v>
      </c>
      <c r="X249" s="133"/>
      <c r="Y249" s="133"/>
      <c r="Z249" s="133"/>
      <c r="AA249" s="134">
        <v>4</v>
      </c>
      <c r="AB249" s="134">
        <v>4</v>
      </c>
    </row>
    <row r="250" spans="1:28" ht="34">
      <c r="A250" s="123" t="s">
        <v>261</v>
      </c>
      <c r="B250" s="124" t="s">
        <v>624</v>
      </c>
      <c r="C250" s="125">
        <v>3</v>
      </c>
      <c r="D250" s="126"/>
      <c r="E250" s="127"/>
      <c r="F250" s="127"/>
      <c r="G250" s="127"/>
      <c r="H250" s="127"/>
      <c r="I250" s="127" t="s">
        <v>292</v>
      </c>
      <c r="J250" s="128"/>
      <c r="K250" s="128"/>
      <c r="L250" s="129"/>
      <c r="M250" s="130"/>
      <c r="N250" s="130"/>
      <c r="O250" s="130"/>
      <c r="P250" s="130"/>
      <c r="Q250" s="130" t="s">
        <v>292</v>
      </c>
      <c r="R250" s="123"/>
      <c r="S250" s="131"/>
      <c r="T250" s="132" t="s">
        <v>293</v>
      </c>
      <c r="U250" s="133" t="s">
        <v>317</v>
      </c>
      <c r="V250" s="133" t="s">
        <v>185</v>
      </c>
      <c r="W250" s="133" t="s">
        <v>315</v>
      </c>
      <c r="X250" s="133"/>
      <c r="Y250" s="133"/>
      <c r="Z250" s="133"/>
      <c r="AA250" s="134">
        <v>4</v>
      </c>
      <c r="AB250" s="134">
        <v>4</v>
      </c>
    </row>
    <row r="251" spans="1:28" ht="34">
      <c r="A251" s="123" t="s">
        <v>625</v>
      </c>
      <c r="B251" s="124" t="s">
        <v>626</v>
      </c>
      <c r="C251" s="125">
        <v>3</v>
      </c>
      <c r="D251" s="126"/>
      <c r="E251" s="127"/>
      <c r="F251" s="127"/>
      <c r="G251" s="127"/>
      <c r="H251" s="127"/>
      <c r="I251" s="127" t="s">
        <v>292</v>
      </c>
      <c r="J251" s="128"/>
      <c r="K251" s="128"/>
      <c r="L251" s="129"/>
      <c r="M251" s="130"/>
      <c r="N251" s="130"/>
      <c r="O251" s="130"/>
      <c r="P251" s="130"/>
      <c r="Q251" s="130" t="s">
        <v>292</v>
      </c>
      <c r="R251" s="123"/>
      <c r="S251" s="131"/>
      <c r="T251" s="132" t="s">
        <v>293</v>
      </c>
      <c r="U251" s="133" t="s">
        <v>317</v>
      </c>
      <c r="V251" s="133" t="s">
        <v>185</v>
      </c>
      <c r="W251" s="133" t="s">
        <v>315</v>
      </c>
      <c r="X251" s="133"/>
      <c r="Y251" s="133"/>
      <c r="Z251" s="133"/>
      <c r="AA251" s="134">
        <v>4</v>
      </c>
      <c r="AB251" s="134">
        <v>4</v>
      </c>
    </row>
    <row r="252" spans="1:28" ht="26">
      <c r="A252" s="123" t="s">
        <v>627</v>
      </c>
      <c r="B252" s="124" t="s">
        <v>628</v>
      </c>
      <c r="C252" s="125">
        <v>2</v>
      </c>
      <c r="D252" s="126"/>
      <c r="E252" s="127"/>
      <c r="F252" s="127"/>
      <c r="G252" s="127"/>
      <c r="H252" s="127"/>
      <c r="I252" s="127" t="s">
        <v>292</v>
      </c>
      <c r="J252" s="128"/>
      <c r="K252" s="128"/>
      <c r="L252" s="129"/>
      <c r="M252" s="130"/>
      <c r="N252" s="130"/>
      <c r="O252" s="130"/>
      <c r="P252" s="130"/>
      <c r="Q252" s="130" t="s">
        <v>292</v>
      </c>
      <c r="R252" s="123"/>
      <c r="S252" s="131"/>
      <c r="T252" s="132" t="s">
        <v>293</v>
      </c>
      <c r="U252" s="133" t="s">
        <v>317</v>
      </c>
      <c r="V252" s="133" t="s">
        <v>185</v>
      </c>
      <c r="W252" s="133" t="s">
        <v>315</v>
      </c>
      <c r="X252" s="133"/>
      <c r="Y252" s="133"/>
      <c r="Z252" s="133"/>
      <c r="AA252" s="134">
        <v>4</v>
      </c>
      <c r="AB252" s="134">
        <v>4</v>
      </c>
    </row>
    <row r="253" spans="1:28" ht="26">
      <c r="A253" s="123" t="s">
        <v>255</v>
      </c>
      <c r="B253" s="124" t="s">
        <v>629</v>
      </c>
      <c r="C253" s="125">
        <v>2</v>
      </c>
      <c r="D253" s="126"/>
      <c r="E253" s="127"/>
      <c r="F253" s="127"/>
      <c r="G253" s="127"/>
      <c r="H253" s="127"/>
      <c r="I253" s="127" t="s">
        <v>292</v>
      </c>
      <c r="J253" s="128"/>
      <c r="K253" s="128"/>
      <c r="L253" s="129"/>
      <c r="M253" s="130"/>
      <c r="N253" s="130"/>
      <c r="O253" s="130"/>
      <c r="P253" s="130"/>
      <c r="Q253" s="130" t="s">
        <v>292</v>
      </c>
      <c r="R253" s="123"/>
      <c r="S253" s="131"/>
      <c r="T253" s="143" t="s">
        <v>293</v>
      </c>
      <c r="U253" s="133" t="s">
        <v>317</v>
      </c>
      <c r="V253" s="133" t="s">
        <v>185</v>
      </c>
      <c r="W253" s="133" t="s">
        <v>305</v>
      </c>
      <c r="X253" s="133"/>
      <c r="Y253" s="133"/>
      <c r="Z253" s="133"/>
      <c r="AA253" s="134">
        <v>4</v>
      </c>
      <c r="AB253" s="134">
        <v>4</v>
      </c>
    </row>
    <row r="254" spans="1:28" ht="26">
      <c r="A254" s="123" t="s">
        <v>175</v>
      </c>
      <c r="B254" s="124" t="s">
        <v>630</v>
      </c>
      <c r="C254" s="125">
        <v>2</v>
      </c>
      <c r="D254" s="126"/>
      <c r="E254" s="127"/>
      <c r="F254" s="127"/>
      <c r="G254" s="127"/>
      <c r="H254" s="127"/>
      <c r="I254" s="127" t="s">
        <v>292</v>
      </c>
      <c r="J254" s="128"/>
      <c r="K254" s="128"/>
      <c r="L254" s="129"/>
      <c r="M254" s="130"/>
      <c r="N254" s="130"/>
      <c r="O254" s="130"/>
      <c r="P254" s="130"/>
      <c r="Q254" s="130" t="s">
        <v>292</v>
      </c>
      <c r="R254" s="123"/>
      <c r="S254" s="131"/>
      <c r="T254" s="143" t="s">
        <v>293</v>
      </c>
      <c r="U254" s="133" t="s">
        <v>317</v>
      </c>
      <c r="V254" s="133" t="s">
        <v>185</v>
      </c>
      <c r="W254" s="133" t="s">
        <v>315</v>
      </c>
      <c r="X254" s="133"/>
      <c r="Y254" s="133"/>
      <c r="Z254" s="133"/>
      <c r="AA254" s="134">
        <v>4</v>
      </c>
      <c r="AB254" s="134">
        <v>4</v>
      </c>
    </row>
    <row r="255" spans="1:28" ht="26">
      <c r="A255" s="123" t="s">
        <v>631</v>
      </c>
      <c r="B255" s="124" t="s">
        <v>632</v>
      </c>
      <c r="C255" s="125">
        <v>2</v>
      </c>
      <c r="D255" s="126"/>
      <c r="E255" s="127"/>
      <c r="F255" s="127"/>
      <c r="G255" s="127"/>
      <c r="H255" s="127"/>
      <c r="I255" s="127" t="s">
        <v>292</v>
      </c>
      <c r="J255" s="128"/>
      <c r="K255" s="128"/>
      <c r="L255" s="129"/>
      <c r="M255" s="130"/>
      <c r="N255" s="130"/>
      <c r="O255" s="130"/>
      <c r="P255" s="130"/>
      <c r="Q255" s="130" t="s">
        <v>292</v>
      </c>
      <c r="R255" s="123"/>
      <c r="S255" s="131"/>
      <c r="T255" s="132" t="s">
        <v>293</v>
      </c>
      <c r="U255" s="133" t="s">
        <v>317</v>
      </c>
      <c r="V255" s="133" t="s">
        <v>185</v>
      </c>
      <c r="W255" s="133" t="s">
        <v>315</v>
      </c>
      <c r="X255" s="133"/>
      <c r="Y255" s="133"/>
      <c r="Z255" s="133"/>
      <c r="AA255" s="134">
        <v>4</v>
      </c>
      <c r="AB255" s="134">
        <v>4</v>
      </c>
    </row>
    <row r="256" spans="1:28" ht="26">
      <c r="A256" s="123" t="s">
        <v>633</v>
      </c>
      <c r="B256" s="124" t="s">
        <v>634</v>
      </c>
      <c r="C256" s="125">
        <v>2</v>
      </c>
      <c r="D256" s="126"/>
      <c r="E256" s="127"/>
      <c r="F256" s="127"/>
      <c r="G256" s="127"/>
      <c r="H256" s="127"/>
      <c r="I256" s="127" t="s">
        <v>292</v>
      </c>
      <c r="J256" s="128"/>
      <c r="K256" s="128"/>
      <c r="L256" s="129"/>
      <c r="M256" s="130"/>
      <c r="N256" s="130"/>
      <c r="O256" s="130"/>
      <c r="P256" s="130"/>
      <c r="Q256" s="130" t="s">
        <v>292</v>
      </c>
      <c r="R256" s="123"/>
      <c r="S256" s="131"/>
      <c r="T256" s="132" t="s">
        <v>293</v>
      </c>
      <c r="U256" s="133" t="s">
        <v>317</v>
      </c>
      <c r="V256" s="152" t="s">
        <v>184</v>
      </c>
      <c r="W256" s="133" t="s">
        <v>315</v>
      </c>
      <c r="X256" s="133"/>
      <c r="Y256" s="133"/>
      <c r="Z256" s="133"/>
      <c r="AA256" s="134">
        <v>4</v>
      </c>
      <c r="AB256" s="134">
        <v>4</v>
      </c>
    </row>
    <row r="257" spans="1:28" ht="26">
      <c r="A257" s="123" t="s">
        <v>239</v>
      </c>
      <c r="B257" s="124" t="s">
        <v>635</v>
      </c>
      <c r="C257" s="125">
        <v>2</v>
      </c>
      <c r="D257" s="126"/>
      <c r="E257" s="127"/>
      <c r="F257" s="127"/>
      <c r="G257" s="127"/>
      <c r="H257" s="127"/>
      <c r="I257" s="127" t="s">
        <v>292</v>
      </c>
      <c r="J257" s="128"/>
      <c r="K257" s="128"/>
      <c r="L257" s="129"/>
      <c r="M257" s="130"/>
      <c r="N257" s="130"/>
      <c r="O257" s="130"/>
      <c r="P257" s="130"/>
      <c r="Q257" s="130" t="s">
        <v>292</v>
      </c>
      <c r="R257" s="123"/>
      <c r="S257" s="131"/>
      <c r="T257" s="132" t="s">
        <v>293</v>
      </c>
      <c r="U257" s="162" t="s">
        <v>317</v>
      </c>
      <c r="V257" s="133" t="s">
        <v>184</v>
      </c>
      <c r="W257" s="133" t="s">
        <v>315</v>
      </c>
      <c r="X257" s="133"/>
      <c r="Y257" s="133"/>
      <c r="Z257" s="133"/>
      <c r="AA257" s="134">
        <v>4</v>
      </c>
      <c r="AB257" s="134">
        <v>4</v>
      </c>
    </row>
    <row r="258" spans="1:28" ht="17">
      <c r="A258" s="123" t="s">
        <v>193</v>
      </c>
      <c r="B258" s="124" t="s">
        <v>145</v>
      </c>
      <c r="C258" s="125">
        <v>2</v>
      </c>
      <c r="D258" s="126"/>
      <c r="E258" s="127"/>
      <c r="F258" s="127"/>
      <c r="G258" s="127"/>
      <c r="H258" s="127"/>
      <c r="I258" s="127" t="s">
        <v>292</v>
      </c>
      <c r="J258" s="128"/>
      <c r="K258" s="128"/>
      <c r="L258" s="129"/>
      <c r="M258" s="130"/>
      <c r="N258" s="130"/>
      <c r="O258" s="130"/>
      <c r="P258" s="130"/>
      <c r="Q258" s="130" t="s">
        <v>292</v>
      </c>
      <c r="R258" s="123"/>
      <c r="S258" s="131"/>
      <c r="T258" s="132" t="s">
        <v>293</v>
      </c>
      <c r="U258" s="133" t="s">
        <v>294</v>
      </c>
      <c r="V258" s="133" t="s">
        <v>184</v>
      </c>
      <c r="W258" s="133" t="s">
        <v>315</v>
      </c>
      <c r="X258" s="133"/>
      <c r="Y258" s="133"/>
      <c r="Z258" s="133"/>
      <c r="AA258" s="134">
        <v>4</v>
      </c>
      <c r="AB258" s="134">
        <v>4</v>
      </c>
    </row>
    <row r="259" spans="1:28" ht="34">
      <c r="A259" s="123" t="s">
        <v>636</v>
      </c>
      <c r="B259" s="124" t="s">
        <v>637</v>
      </c>
      <c r="C259" s="125">
        <v>2</v>
      </c>
      <c r="D259" s="126"/>
      <c r="E259" s="127"/>
      <c r="F259" s="127"/>
      <c r="G259" s="127"/>
      <c r="H259" s="127"/>
      <c r="I259" s="127" t="s">
        <v>292</v>
      </c>
      <c r="J259" s="128"/>
      <c r="K259" s="128"/>
      <c r="L259" s="129"/>
      <c r="M259" s="130"/>
      <c r="N259" s="130"/>
      <c r="O259" s="130"/>
      <c r="P259" s="130"/>
      <c r="Q259" s="130" t="s">
        <v>292</v>
      </c>
      <c r="R259" s="123"/>
      <c r="S259" s="131"/>
      <c r="T259" s="132" t="s">
        <v>293</v>
      </c>
      <c r="U259" s="133" t="s">
        <v>317</v>
      </c>
      <c r="V259" s="133" t="s">
        <v>185</v>
      </c>
      <c r="W259" s="133" t="s">
        <v>315</v>
      </c>
      <c r="X259" s="133"/>
      <c r="Y259" s="133"/>
      <c r="Z259" s="133"/>
      <c r="AA259" s="134">
        <v>4</v>
      </c>
      <c r="AB259" s="134">
        <v>4</v>
      </c>
    </row>
    <row r="260" spans="1:28" ht="26">
      <c r="A260" s="123" t="s">
        <v>638</v>
      </c>
      <c r="B260" s="124" t="s">
        <v>639</v>
      </c>
      <c r="C260" s="125">
        <v>2</v>
      </c>
      <c r="D260" s="126"/>
      <c r="E260" s="127"/>
      <c r="F260" s="127"/>
      <c r="G260" s="127"/>
      <c r="H260" s="127"/>
      <c r="I260" s="127" t="s">
        <v>292</v>
      </c>
      <c r="J260" s="128"/>
      <c r="K260" s="128"/>
      <c r="L260" s="129"/>
      <c r="M260" s="130"/>
      <c r="N260" s="130"/>
      <c r="O260" s="130"/>
      <c r="P260" s="130"/>
      <c r="Q260" s="130" t="s">
        <v>292</v>
      </c>
      <c r="R260" s="123"/>
      <c r="S260" s="131"/>
      <c r="T260" s="132" t="s">
        <v>293</v>
      </c>
      <c r="U260" s="133" t="s">
        <v>317</v>
      </c>
      <c r="V260" s="133" t="s">
        <v>184</v>
      </c>
      <c r="W260" s="133" t="s">
        <v>315</v>
      </c>
      <c r="X260" s="133"/>
      <c r="Y260" s="133"/>
      <c r="Z260" s="133"/>
      <c r="AA260" s="134">
        <v>4</v>
      </c>
      <c r="AB260" s="134">
        <v>4</v>
      </c>
    </row>
    <row r="261" spans="1:28" ht="26">
      <c r="A261" s="123" t="s">
        <v>640</v>
      </c>
      <c r="B261" s="124" t="s">
        <v>641</v>
      </c>
      <c r="C261" s="125">
        <v>2</v>
      </c>
      <c r="D261" s="126"/>
      <c r="E261" s="127"/>
      <c r="F261" s="127"/>
      <c r="G261" s="127"/>
      <c r="H261" s="127"/>
      <c r="I261" s="127" t="s">
        <v>292</v>
      </c>
      <c r="J261" s="128"/>
      <c r="K261" s="128"/>
      <c r="L261" s="129"/>
      <c r="M261" s="130"/>
      <c r="N261" s="130"/>
      <c r="O261" s="130"/>
      <c r="P261" s="130"/>
      <c r="Q261" s="130" t="s">
        <v>292</v>
      </c>
      <c r="R261" s="123"/>
      <c r="S261" s="131"/>
      <c r="T261" s="132" t="s">
        <v>293</v>
      </c>
      <c r="U261" s="162" t="s">
        <v>317</v>
      </c>
      <c r="V261" s="133" t="s">
        <v>185</v>
      </c>
      <c r="W261" s="133" t="s">
        <v>315</v>
      </c>
      <c r="X261" s="133"/>
      <c r="Y261" s="133"/>
      <c r="Z261" s="133"/>
      <c r="AA261" s="134">
        <v>4</v>
      </c>
      <c r="AB261" s="134">
        <v>4</v>
      </c>
    </row>
    <row r="262" spans="1:28" ht="39">
      <c r="A262" s="123" t="s">
        <v>642</v>
      </c>
      <c r="B262" s="124" t="s">
        <v>643</v>
      </c>
      <c r="C262" s="125">
        <v>2</v>
      </c>
      <c r="D262" s="126"/>
      <c r="E262" s="127"/>
      <c r="F262" s="127"/>
      <c r="G262" s="127"/>
      <c r="H262" s="127"/>
      <c r="I262" s="127" t="s">
        <v>292</v>
      </c>
      <c r="J262" s="128"/>
      <c r="K262" s="128"/>
      <c r="L262" s="129"/>
      <c r="M262" s="130"/>
      <c r="N262" s="130"/>
      <c r="O262" s="130"/>
      <c r="P262" s="130"/>
      <c r="Q262" s="130" t="s">
        <v>292</v>
      </c>
      <c r="R262" s="123"/>
      <c r="S262" s="131"/>
      <c r="T262" s="132" t="s">
        <v>293</v>
      </c>
      <c r="U262" s="133" t="s">
        <v>317</v>
      </c>
      <c r="V262" s="133" t="s">
        <v>184</v>
      </c>
      <c r="W262" s="133" t="s">
        <v>305</v>
      </c>
      <c r="X262" s="133"/>
      <c r="Y262" s="133"/>
      <c r="Z262" s="133" t="s">
        <v>644</v>
      </c>
      <c r="AA262" s="134">
        <v>4</v>
      </c>
      <c r="AB262" s="134">
        <v>4</v>
      </c>
    </row>
    <row r="263" spans="1:28" ht="26">
      <c r="A263" s="123" t="s">
        <v>645</v>
      </c>
      <c r="B263" s="124" t="s">
        <v>646</v>
      </c>
      <c r="C263" s="125">
        <v>2</v>
      </c>
      <c r="D263" s="126"/>
      <c r="E263" s="127"/>
      <c r="F263" s="127"/>
      <c r="G263" s="127"/>
      <c r="H263" s="127"/>
      <c r="I263" s="127" t="s">
        <v>292</v>
      </c>
      <c r="J263" s="128"/>
      <c r="K263" s="128"/>
      <c r="L263" s="129"/>
      <c r="M263" s="130"/>
      <c r="N263" s="130"/>
      <c r="O263" s="130"/>
      <c r="P263" s="130"/>
      <c r="Q263" s="130" t="s">
        <v>292</v>
      </c>
      <c r="R263" s="123"/>
      <c r="S263" s="131"/>
      <c r="T263" s="132" t="s">
        <v>293</v>
      </c>
      <c r="U263" s="133" t="s">
        <v>647</v>
      </c>
      <c r="V263" s="133"/>
      <c r="W263" s="133" t="s">
        <v>305</v>
      </c>
      <c r="X263" s="133"/>
      <c r="Y263" s="133"/>
      <c r="Z263" s="133"/>
      <c r="AA263" s="134">
        <v>4</v>
      </c>
      <c r="AB263" s="134">
        <v>4</v>
      </c>
    </row>
    <row r="264" spans="1:28" ht="26">
      <c r="A264" s="123" t="s">
        <v>648</v>
      </c>
      <c r="B264" s="124" t="s">
        <v>649</v>
      </c>
      <c r="C264" s="125">
        <v>2</v>
      </c>
      <c r="D264" s="126"/>
      <c r="E264" s="127"/>
      <c r="F264" s="127"/>
      <c r="G264" s="127"/>
      <c r="H264" s="127"/>
      <c r="I264" s="127" t="s">
        <v>292</v>
      </c>
      <c r="J264" s="128"/>
      <c r="K264" s="128"/>
      <c r="L264" s="129"/>
      <c r="M264" s="130"/>
      <c r="N264" s="130"/>
      <c r="O264" s="130"/>
      <c r="P264" s="130"/>
      <c r="Q264" s="130" t="s">
        <v>292</v>
      </c>
      <c r="R264" s="123"/>
      <c r="S264" s="131"/>
      <c r="T264" s="132" t="s">
        <v>293</v>
      </c>
      <c r="U264" s="133" t="s">
        <v>294</v>
      </c>
      <c r="V264" s="133" t="s">
        <v>184</v>
      </c>
      <c r="W264" s="133" t="s">
        <v>305</v>
      </c>
      <c r="X264" s="133"/>
      <c r="Y264" s="133"/>
      <c r="Z264" s="134" t="s">
        <v>433</v>
      </c>
      <c r="AA264" s="134">
        <v>4</v>
      </c>
      <c r="AB264" s="134">
        <v>4</v>
      </c>
    </row>
    <row r="265" spans="1:28" ht="26">
      <c r="A265" s="123" t="s">
        <v>650</v>
      </c>
      <c r="B265" s="124" t="s">
        <v>651</v>
      </c>
      <c r="C265" s="125">
        <v>2</v>
      </c>
      <c r="D265" s="126"/>
      <c r="E265" s="127"/>
      <c r="F265" s="127"/>
      <c r="G265" s="127"/>
      <c r="H265" s="127"/>
      <c r="I265" s="127" t="s">
        <v>292</v>
      </c>
      <c r="J265" s="128"/>
      <c r="K265" s="128"/>
      <c r="L265" s="129"/>
      <c r="M265" s="130"/>
      <c r="N265" s="130"/>
      <c r="O265" s="130"/>
      <c r="P265" s="130"/>
      <c r="Q265" s="130" t="s">
        <v>292</v>
      </c>
      <c r="R265" s="123"/>
      <c r="S265" s="131"/>
      <c r="T265" s="132" t="s">
        <v>293</v>
      </c>
      <c r="U265" s="133" t="s">
        <v>652</v>
      </c>
      <c r="V265" s="133" t="s">
        <v>184</v>
      </c>
      <c r="W265" s="133" t="s">
        <v>315</v>
      </c>
      <c r="X265" s="133"/>
      <c r="Y265" s="133"/>
      <c r="Z265" s="134" t="s">
        <v>433</v>
      </c>
      <c r="AA265" s="134">
        <v>4</v>
      </c>
      <c r="AB265" s="134">
        <v>4</v>
      </c>
    </row>
    <row r="266" spans="1:28" ht="39">
      <c r="A266" s="123" t="s">
        <v>195</v>
      </c>
      <c r="B266" s="124" t="s">
        <v>188</v>
      </c>
      <c r="C266" s="125">
        <v>2</v>
      </c>
      <c r="D266" s="126"/>
      <c r="E266" s="127"/>
      <c r="F266" s="127"/>
      <c r="G266" s="127"/>
      <c r="H266" s="127"/>
      <c r="I266" s="127" t="s">
        <v>292</v>
      </c>
      <c r="J266" s="128"/>
      <c r="K266" s="128"/>
      <c r="L266" s="129"/>
      <c r="M266" s="130"/>
      <c r="N266" s="130"/>
      <c r="O266" s="130"/>
      <c r="P266" s="130"/>
      <c r="Q266" s="130" t="s">
        <v>292</v>
      </c>
      <c r="R266" s="123"/>
      <c r="S266" s="131"/>
      <c r="T266" s="132" t="s">
        <v>293</v>
      </c>
      <c r="U266" s="133" t="s">
        <v>317</v>
      </c>
      <c r="V266" s="133" t="s">
        <v>184</v>
      </c>
      <c r="W266" s="133" t="s">
        <v>305</v>
      </c>
      <c r="X266" s="133"/>
      <c r="Y266" s="133"/>
      <c r="Z266" s="133" t="s">
        <v>644</v>
      </c>
      <c r="AA266" s="134">
        <v>4</v>
      </c>
      <c r="AB266" s="134">
        <v>4</v>
      </c>
    </row>
    <row r="267" spans="1:28" ht="39">
      <c r="A267" s="123" t="s">
        <v>653</v>
      </c>
      <c r="B267" s="124" t="s">
        <v>654</v>
      </c>
      <c r="C267" s="125">
        <v>2</v>
      </c>
      <c r="D267" s="126"/>
      <c r="E267" s="127"/>
      <c r="F267" s="127"/>
      <c r="G267" s="127"/>
      <c r="H267" s="127"/>
      <c r="I267" s="127" t="s">
        <v>292</v>
      </c>
      <c r="J267" s="128"/>
      <c r="K267" s="128"/>
      <c r="L267" s="129"/>
      <c r="M267" s="130"/>
      <c r="N267" s="130"/>
      <c r="O267" s="130"/>
      <c r="P267" s="130"/>
      <c r="Q267" s="130" t="s">
        <v>292</v>
      </c>
      <c r="R267" s="123"/>
      <c r="S267" s="131"/>
      <c r="T267" s="132" t="s">
        <v>293</v>
      </c>
      <c r="U267" s="133" t="s">
        <v>652</v>
      </c>
      <c r="V267" s="133"/>
      <c r="W267" s="133" t="s">
        <v>305</v>
      </c>
      <c r="X267" s="133"/>
      <c r="Y267" s="133"/>
      <c r="Z267" s="133" t="s">
        <v>655</v>
      </c>
      <c r="AA267" s="134">
        <v>4</v>
      </c>
      <c r="AB267" s="134">
        <v>4</v>
      </c>
    </row>
    <row r="268" spans="1:28" ht="26">
      <c r="A268" s="123" t="s">
        <v>656</v>
      </c>
      <c r="B268" s="124" t="s">
        <v>657</v>
      </c>
      <c r="C268" s="125">
        <v>2</v>
      </c>
      <c r="D268" s="126"/>
      <c r="E268" s="127"/>
      <c r="F268" s="127"/>
      <c r="G268" s="127"/>
      <c r="H268" s="127"/>
      <c r="I268" s="127" t="s">
        <v>292</v>
      </c>
      <c r="J268" s="128"/>
      <c r="K268" s="128"/>
      <c r="L268" s="129"/>
      <c r="M268" s="130"/>
      <c r="N268" s="130"/>
      <c r="O268" s="130"/>
      <c r="P268" s="130"/>
      <c r="Q268" s="130" t="s">
        <v>292</v>
      </c>
      <c r="R268" s="123"/>
      <c r="S268" s="131"/>
      <c r="T268" s="132" t="s">
        <v>293</v>
      </c>
      <c r="U268" s="133" t="s">
        <v>294</v>
      </c>
      <c r="V268" s="133" t="s">
        <v>184</v>
      </c>
      <c r="W268" s="133" t="s">
        <v>305</v>
      </c>
      <c r="X268" s="133"/>
      <c r="Y268" s="133"/>
      <c r="Z268" s="134" t="s">
        <v>433</v>
      </c>
      <c r="AA268" s="134">
        <v>4</v>
      </c>
      <c r="AB268" s="134">
        <v>4</v>
      </c>
    </row>
    <row r="269" spans="1:28" ht="26">
      <c r="A269" s="123" t="s">
        <v>658</v>
      </c>
      <c r="B269" s="124" t="s">
        <v>659</v>
      </c>
      <c r="C269" s="125">
        <v>2</v>
      </c>
      <c r="D269" s="126"/>
      <c r="E269" s="127"/>
      <c r="F269" s="127"/>
      <c r="G269" s="127"/>
      <c r="H269" s="127"/>
      <c r="I269" s="127" t="s">
        <v>292</v>
      </c>
      <c r="J269" s="128"/>
      <c r="K269" s="128"/>
      <c r="L269" s="129"/>
      <c r="M269" s="130"/>
      <c r="N269" s="130"/>
      <c r="O269" s="130"/>
      <c r="P269" s="130"/>
      <c r="Q269" s="130" t="s">
        <v>292</v>
      </c>
      <c r="R269" s="123"/>
      <c r="S269" s="131"/>
      <c r="T269" s="132" t="s">
        <v>293</v>
      </c>
      <c r="U269" s="133" t="s">
        <v>652</v>
      </c>
      <c r="V269" s="133" t="s">
        <v>184</v>
      </c>
      <c r="W269" s="133" t="s">
        <v>315</v>
      </c>
      <c r="X269" s="133"/>
      <c r="Y269" s="133"/>
      <c r="Z269" s="134" t="s">
        <v>433</v>
      </c>
      <c r="AA269" s="134">
        <v>4</v>
      </c>
      <c r="AB269" s="134">
        <v>4</v>
      </c>
    </row>
    <row r="270" spans="1:28" ht="39">
      <c r="A270" s="123" t="s">
        <v>224</v>
      </c>
      <c r="B270" s="124" t="s">
        <v>227</v>
      </c>
      <c r="C270" s="125">
        <v>2</v>
      </c>
      <c r="D270" s="126"/>
      <c r="E270" s="127"/>
      <c r="F270" s="127"/>
      <c r="G270" s="127"/>
      <c r="H270" s="127"/>
      <c r="I270" s="127" t="s">
        <v>292</v>
      </c>
      <c r="J270" s="128"/>
      <c r="K270" s="128"/>
      <c r="L270" s="129"/>
      <c r="M270" s="130"/>
      <c r="N270" s="130"/>
      <c r="O270" s="130"/>
      <c r="P270" s="130"/>
      <c r="Q270" s="130" t="s">
        <v>292</v>
      </c>
      <c r="R270" s="123"/>
      <c r="S270" s="131"/>
      <c r="T270" s="132" t="s">
        <v>293</v>
      </c>
      <c r="U270" s="133" t="s">
        <v>317</v>
      </c>
      <c r="V270" s="133" t="s">
        <v>184</v>
      </c>
      <c r="W270" s="133" t="s">
        <v>305</v>
      </c>
      <c r="X270" s="133"/>
      <c r="Y270" s="133"/>
      <c r="Z270" s="133" t="s">
        <v>644</v>
      </c>
      <c r="AA270" s="134">
        <v>4</v>
      </c>
      <c r="AB270" s="134">
        <v>4</v>
      </c>
    </row>
    <row r="271" spans="1:28" ht="17">
      <c r="A271" s="123" t="s">
        <v>660</v>
      </c>
      <c r="B271" s="124" t="s">
        <v>661</v>
      </c>
      <c r="C271" s="125">
        <v>2</v>
      </c>
      <c r="D271" s="126"/>
      <c r="E271" s="127"/>
      <c r="F271" s="127"/>
      <c r="G271" s="127"/>
      <c r="H271" s="127"/>
      <c r="I271" s="127" t="s">
        <v>292</v>
      </c>
      <c r="J271" s="128"/>
      <c r="K271" s="128"/>
      <c r="L271" s="129"/>
      <c r="M271" s="130"/>
      <c r="N271" s="130"/>
      <c r="O271" s="130"/>
      <c r="P271" s="130"/>
      <c r="Q271" s="130" t="s">
        <v>292</v>
      </c>
      <c r="R271" s="123"/>
      <c r="S271" s="131"/>
      <c r="T271" s="132" t="s">
        <v>293</v>
      </c>
      <c r="U271" s="133" t="s">
        <v>652</v>
      </c>
      <c r="V271" s="133"/>
      <c r="W271" s="133" t="s">
        <v>305</v>
      </c>
      <c r="X271" s="133"/>
      <c r="Y271" s="133"/>
      <c r="Z271" s="133"/>
      <c r="AA271" s="134">
        <v>4</v>
      </c>
      <c r="AB271" s="134">
        <v>4</v>
      </c>
    </row>
    <row r="272" spans="1:28" ht="26">
      <c r="A272" s="123" t="s">
        <v>662</v>
      </c>
      <c r="B272" s="124" t="s">
        <v>663</v>
      </c>
      <c r="C272" s="125">
        <v>2</v>
      </c>
      <c r="D272" s="126"/>
      <c r="E272" s="127"/>
      <c r="F272" s="127"/>
      <c r="G272" s="127"/>
      <c r="H272" s="127"/>
      <c r="I272" s="127" t="s">
        <v>292</v>
      </c>
      <c r="J272" s="128"/>
      <c r="K272" s="128"/>
      <c r="L272" s="129"/>
      <c r="M272" s="130"/>
      <c r="N272" s="130"/>
      <c r="O272" s="130"/>
      <c r="P272" s="130"/>
      <c r="Q272" s="130" t="s">
        <v>292</v>
      </c>
      <c r="R272" s="123"/>
      <c r="S272" s="131"/>
      <c r="T272" s="132" t="s">
        <v>293</v>
      </c>
      <c r="U272" s="133" t="s">
        <v>294</v>
      </c>
      <c r="V272" s="133" t="s">
        <v>184</v>
      </c>
      <c r="W272" s="133" t="s">
        <v>305</v>
      </c>
      <c r="X272" s="133"/>
      <c r="Y272" s="133"/>
      <c r="Z272" s="134" t="s">
        <v>433</v>
      </c>
      <c r="AA272" s="134">
        <v>4</v>
      </c>
      <c r="AB272" s="134">
        <v>4</v>
      </c>
    </row>
    <row r="273" spans="1:28" ht="26">
      <c r="A273" s="123" t="s">
        <v>664</v>
      </c>
      <c r="B273" s="124" t="s">
        <v>665</v>
      </c>
      <c r="C273" s="125">
        <v>2</v>
      </c>
      <c r="D273" s="126"/>
      <c r="E273" s="127"/>
      <c r="F273" s="127"/>
      <c r="G273" s="127"/>
      <c r="H273" s="127"/>
      <c r="I273" s="127" t="s">
        <v>292</v>
      </c>
      <c r="J273" s="128"/>
      <c r="K273" s="128"/>
      <c r="L273" s="129"/>
      <c r="M273" s="130"/>
      <c r="N273" s="130"/>
      <c r="O273" s="130"/>
      <c r="P273" s="130"/>
      <c r="Q273" s="130" t="s">
        <v>292</v>
      </c>
      <c r="R273" s="123"/>
      <c r="S273" s="131"/>
      <c r="T273" s="132" t="s">
        <v>293</v>
      </c>
      <c r="U273" s="133" t="s">
        <v>652</v>
      </c>
      <c r="V273" s="133" t="s">
        <v>184</v>
      </c>
      <c r="W273" s="133" t="s">
        <v>315</v>
      </c>
      <c r="X273" s="133"/>
      <c r="Y273" s="133"/>
      <c r="Z273" s="134" t="s">
        <v>433</v>
      </c>
      <c r="AA273" s="134">
        <v>4</v>
      </c>
      <c r="AB273" s="134">
        <v>4</v>
      </c>
    </row>
    <row r="274" spans="1:28" ht="39">
      <c r="A274" s="123" t="s">
        <v>249</v>
      </c>
      <c r="B274" s="124" t="s">
        <v>666</v>
      </c>
      <c r="C274" s="125">
        <v>2</v>
      </c>
      <c r="D274" s="126"/>
      <c r="E274" s="127"/>
      <c r="F274" s="127"/>
      <c r="G274" s="127"/>
      <c r="H274" s="127"/>
      <c r="I274" s="127" t="s">
        <v>292</v>
      </c>
      <c r="J274" s="128"/>
      <c r="K274" s="128"/>
      <c r="L274" s="129"/>
      <c r="M274" s="130"/>
      <c r="N274" s="130"/>
      <c r="O274" s="130"/>
      <c r="P274" s="130"/>
      <c r="Q274" s="130" t="s">
        <v>292</v>
      </c>
      <c r="R274" s="123"/>
      <c r="S274" s="131"/>
      <c r="T274" s="132" t="s">
        <v>293</v>
      </c>
      <c r="U274" s="133" t="s">
        <v>317</v>
      </c>
      <c r="V274" s="133" t="s">
        <v>184</v>
      </c>
      <c r="W274" s="133" t="s">
        <v>305</v>
      </c>
      <c r="X274" s="133"/>
      <c r="Y274" s="133"/>
      <c r="Z274" s="133" t="s">
        <v>644</v>
      </c>
      <c r="AA274" s="134">
        <v>4</v>
      </c>
      <c r="AB274" s="134">
        <v>4</v>
      </c>
    </row>
    <row r="275" spans="1:28" ht="17">
      <c r="A275" s="123" t="s">
        <v>667</v>
      </c>
      <c r="B275" s="124" t="s">
        <v>668</v>
      </c>
      <c r="C275" s="125">
        <v>2</v>
      </c>
      <c r="D275" s="126"/>
      <c r="E275" s="127"/>
      <c r="F275" s="127"/>
      <c r="G275" s="127"/>
      <c r="H275" s="127"/>
      <c r="I275" s="127" t="s">
        <v>292</v>
      </c>
      <c r="J275" s="128"/>
      <c r="K275" s="128"/>
      <c r="L275" s="129"/>
      <c r="M275" s="130"/>
      <c r="N275" s="130"/>
      <c r="O275" s="130"/>
      <c r="P275" s="130"/>
      <c r="Q275" s="130" t="s">
        <v>292</v>
      </c>
      <c r="R275" s="123"/>
      <c r="S275" s="131"/>
      <c r="T275" s="132" t="s">
        <v>293</v>
      </c>
      <c r="U275" s="133" t="s">
        <v>652</v>
      </c>
      <c r="V275" s="133"/>
      <c r="W275" s="133" t="s">
        <v>305</v>
      </c>
      <c r="X275" s="133"/>
      <c r="Y275" s="133"/>
      <c r="Z275" s="133"/>
      <c r="AA275" s="134">
        <v>4</v>
      </c>
      <c r="AB275" s="134">
        <v>4</v>
      </c>
    </row>
    <row r="276" spans="1:28" ht="26">
      <c r="A276" s="123" t="s">
        <v>170</v>
      </c>
      <c r="B276" s="124" t="s">
        <v>150</v>
      </c>
      <c r="C276" s="125">
        <v>2</v>
      </c>
      <c r="D276" s="126"/>
      <c r="E276" s="127"/>
      <c r="F276" s="127"/>
      <c r="G276" s="127"/>
      <c r="H276" s="127"/>
      <c r="I276" s="127" t="s">
        <v>292</v>
      </c>
      <c r="J276" s="128"/>
      <c r="K276" s="128"/>
      <c r="L276" s="129"/>
      <c r="M276" s="130"/>
      <c r="N276" s="130"/>
      <c r="O276" s="130"/>
      <c r="P276" s="130"/>
      <c r="Q276" s="130" t="s">
        <v>292</v>
      </c>
      <c r="R276" s="123"/>
      <c r="S276" s="131"/>
      <c r="T276" s="132" t="s">
        <v>293</v>
      </c>
      <c r="U276" s="133" t="s">
        <v>294</v>
      </c>
      <c r="V276" s="133" t="s">
        <v>184</v>
      </c>
      <c r="W276" s="133" t="s">
        <v>305</v>
      </c>
      <c r="X276" s="133"/>
      <c r="Y276" s="133"/>
      <c r="Z276" s="134" t="s">
        <v>433</v>
      </c>
      <c r="AA276" s="134">
        <v>4</v>
      </c>
      <c r="AB276" s="134">
        <v>4</v>
      </c>
    </row>
    <row r="277" spans="1:28" ht="26">
      <c r="A277" s="123" t="s">
        <v>160</v>
      </c>
      <c r="B277" s="124" t="s">
        <v>143</v>
      </c>
      <c r="C277" s="125">
        <v>2</v>
      </c>
      <c r="D277" s="126"/>
      <c r="E277" s="127"/>
      <c r="F277" s="127"/>
      <c r="G277" s="127"/>
      <c r="H277" s="127"/>
      <c r="I277" s="127" t="s">
        <v>292</v>
      </c>
      <c r="J277" s="128"/>
      <c r="K277" s="128"/>
      <c r="L277" s="129"/>
      <c r="M277" s="130"/>
      <c r="N277" s="130"/>
      <c r="O277" s="130"/>
      <c r="P277" s="130"/>
      <c r="Q277" s="130" t="s">
        <v>292</v>
      </c>
      <c r="R277" s="123"/>
      <c r="S277" s="131"/>
      <c r="T277" s="132" t="s">
        <v>293</v>
      </c>
      <c r="U277" s="133" t="s">
        <v>652</v>
      </c>
      <c r="V277" s="133" t="s">
        <v>184</v>
      </c>
      <c r="W277" s="133" t="s">
        <v>315</v>
      </c>
      <c r="X277" s="133"/>
      <c r="Y277" s="133"/>
      <c r="Z277" s="134" t="s">
        <v>433</v>
      </c>
      <c r="AA277" s="134">
        <v>4</v>
      </c>
      <c r="AB277" s="134">
        <v>4</v>
      </c>
    </row>
    <row r="278" spans="1:28" ht="39">
      <c r="A278" s="123" t="s">
        <v>669</v>
      </c>
      <c r="B278" s="124" t="s">
        <v>670</v>
      </c>
      <c r="C278" s="125">
        <v>2</v>
      </c>
      <c r="D278" s="126"/>
      <c r="E278" s="127"/>
      <c r="F278" s="127"/>
      <c r="G278" s="127"/>
      <c r="H278" s="127"/>
      <c r="I278" s="127" t="s">
        <v>292</v>
      </c>
      <c r="J278" s="128"/>
      <c r="K278" s="128"/>
      <c r="L278" s="129"/>
      <c r="M278" s="130"/>
      <c r="N278" s="130"/>
      <c r="O278" s="130"/>
      <c r="P278" s="130"/>
      <c r="Q278" s="130" t="s">
        <v>292</v>
      </c>
      <c r="R278" s="123"/>
      <c r="S278" s="131"/>
      <c r="T278" s="132" t="s">
        <v>293</v>
      </c>
      <c r="U278" s="133" t="s">
        <v>652</v>
      </c>
      <c r="V278" s="133" t="s">
        <v>184</v>
      </c>
      <c r="W278" s="133" t="s">
        <v>305</v>
      </c>
      <c r="X278" s="133"/>
      <c r="Y278" s="133"/>
      <c r="Z278" s="133" t="s">
        <v>644</v>
      </c>
      <c r="AA278" s="134">
        <v>4</v>
      </c>
      <c r="AB278" s="134">
        <v>4</v>
      </c>
    </row>
    <row r="279" spans="1:28" ht="17">
      <c r="A279" s="123" t="s">
        <v>671</v>
      </c>
      <c r="B279" s="124" t="s">
        <v>672</v>
      </c>
      <c r="C279" s="125">
        <v>2</v>
      </c>
      <c r="D279" s="126"/>
      <c r="E279" s="127"/>
      <c r="F279" s="127"/>
      <c r="G279" s="127"/>
      <c r="H279" s="127"/>
      <c r="I279" s="127" t="s">
        <v>292</v>
      </c>
      <c r="J279" s="128"/>
      <c r="K279" s="128"/>
      <c r="L279" s="129"/>
      <c r="M279" s="130"/>
      <c r="N279" s="130"/>
      <c r="O279" s="130"/>
      <c r="P279" s="130"/>
      <c r="Q279" s="130" t="s">
        <v>292</v>
      </c>
      <c r="R279" s="123"/>
      <c r="S279" s="131"/>
      <c r="T279" s="132" t="s">
        <v>293</v>
      </c>
      <c r="U279" s="133" t="s">
        <v>652</v>
      </c>
      <c r="V279" s="133"/>
      <c r="W279" s="133" t="s">
        <v>305</v>
      </c>
      <c r="X279" s="133"/>
      <c r="Y279" s="133"/>
      <c r="Z279" s="133"/>
      <c r="AA279" s="134">
        <v>4</v>
      </c>
      <c r="AB279" s="134">
        <v>4</v>
      </c>
    </row>
    <row r="280" spans="1:28" ht="26">
      <c r="A280" s="123" t="s">
        <v>673</v>
      </c>
      <c r="B280" s="124" t="s">
        <v>674</v>
      </c>
      <c r="C280" s="125">
        <v>2</v>
      </c>
      <c r="D280" s="126"/>
      <c r="E280" s="127"/>
      <c r="F280" s="127"/>
      <c r="G280" s="127"/>
      <c r="H280" s="127"/>
      <c r="I280" s="127" t="s">
        <v>292</v>
      </c>
      <c r="J280" s="128"/>
      <c r="K280" s="128"/>
      <c r="L280" s="129"/>
      <c r="M280" s="130"/>
      <c r="N280" s="130"/>
      <c r="O280" s="130"/>
      <c r="P280" s="130"/>
      <c r="Q280" s="130" t="s">
        <v>292</v>
      </c>
      <c r="R280" s="123"/>
      <c r="S280" s="131"/>
      <c r="T280" s="132" t="s">
        <v>293</v>
      </c>
      <c r="U280" s="133" t="s">
        <v>294</v>
      </c>
      <c r="V280" s="133" t="s">
        <v>184</v>
      </c>
      <c r="W280" s="133" t="s">
        <v>305</v>
      </c>
      <c r="X280" s="133"/>
      <c r="Y280" s="133"/>
      <c r="Z280" s="134" t="s">
        <v>433</v>
      </c>
      <c r="AA280" s="134">
        <v>4</v>
      </c>
      <c r="AB280" s="134">
        <v>4</v>
      </c>
    </row>
    <row r="281" spans="1:28" ht="26">
      <c r="A281" s="123" t="s">
        <v>675</v>
      </c>
      <c r="B281" s="124" t="s">
        <v>676</v>
      </c>
      <c r="C281" s="125">
        <v>2</v>
      </c>
      <c r="D281" s="126"/>
      <c r="E281" s="127"/>
      <c r="F281" s="127"/>
      <c r="G281" s="127"/>
      <c r="H281" s="127"/>
      <c r="I281" s="127" t="s">
        <v>292</v>
      </c>
      <c r="J281" s="128"/>
      <c r="K281" s="128"/>
      <c r="L281" s="129"/>
      <c r="M281" s="130"/>
      <c r="N281" s="130"/>
      <c r="O281" s="130"/>
      <c r="P281" s="130"/>
      <c r="Q281" s="130" t="s">
        <v>292</v>
      </c>
      <c r="R281" s="123"/>
      <c r="S281" s="131"/>
      <c r="T281" s="143" t="s">
        <v>293</v>
      </c>
      <c r="U281" s="133" t="s">
        <v>652</v>
      </c>
      <c r="V281" s="133" t="s">
        <v>184</v>
      </c>
      <c r="W281" s="133" t="s">
        <v>315</v>
      </c>
      <c r="X281" s="133"/>
      <c r="Y281" s="133"/>
      <c r="Z281" s="134" t="s">
        <v>433</v>
      </c>
      <c r="AA281" s="134">
        <v>4</v>
      </c>
      <c r="AB281" s="134">
        <v>4</v>
      </c>
    </row>
    <row r="282" spans="1:28" ht="39">
      <c r="A282" s="123" t="s">
        <v>677</v>
      </c>
      <c r="B282" s="124" t="s">
        <v>678</v>
      </c>
      <c r="C282" s="125">
        <v>2</v>
      </c>
      <c r="D282" s="126"/>
      <c r="E282" s="127"/>
      <c r="F282" s="127"/>
      <c r="G282" s="127"/>
      <c r="H282" s="127"/>
      <c r="I282" s="127" t="s">
        <v>292</v>
      </c>
      <c r="J282" s="128"/>
      <c r="K282" s="128"/>
      <c r="L282" s="129"/>
      <c r="M282" s="130"/>
      <c r="N282" s="130"/>
      <c r="O282" s="130"/>
      <c r="P282" s="130"/>
      <c r="Q282" s="130" t="s">
        <v>292</v>
      </c>
      <c r="R282" s="123"/>
      <c r="S282" s="131"/>
      <c r="T282" s="132" t="s">
        <v>293</v>
      </c>
      <c r="U282" s="133" t="s">
        <v>652</v>
      </c>
      <c r="V282" s="133" t="s">
        <v>184</v>
      </c>
      <c r="W282" s="133" t="s">
        <v>305</v>
      </c>
      <c r="X282" s="133"/>
      <c r="Y282" s="133"/>
      <c r="Z282" s="133" t="s">
        <v>644</v>
      </c>
      <c r="AA282" s="134">
        <v>4</v>
      </c>
      <c r="AB282" s="134">
        <v>4</v>
      </c>
    </row>
    <row r="283" spans="1:28" ht="17">
      <c r="A283" s="123" t="s">
        <v>679</v>
      </c>
      <c r="B283" s="124" t="s">
        <v>680</v>
      </c>
      <c r="C283" s="125">
        <v>2</v>
      </c>
      <c r="D283" s="126"/>
      <c r="E283" s="127"/>
      <c r="F283" s="127"/>
      <c r="G283" s="127"/>
      <c r="H283" s="127"/>
      <c r="I283" s="127" t="s">
        <v>292</v>
      </c>
      <c r="J283" s="128"/>
      <c r="K283" s="128"/>
      <c r="L283" s="129"/>
      <c r="M283" s="130"/>
      <c r="N283" s="130"/>
      <c r="O283" s="130"/>
      <c r="P283" s="130"/>
      <c r="Q283" s="130" t="s">
        <v>292</v>
      </c>
      <c r="R283" s="123"/>
      <c r="S283" s="131"/>
      <c r="T283" s="132" t="s">
        <v>293</v>
      </c>
      <c r="U283" s="133" t="s">
        <v>652</v>
      </c>
      <c r="V283" s="133"/>
      <c r="W283" s="133" t="s">
        <v>305</v>
      </c>
      <c r="X283" s="133"/>
      <c r="Y283" s="133"/>
      <c r="Z283" s="133"/>
      <c r="AA283" s="134">
        <v>4</v>
      </c>
      <c r="AB283" s="134">
        <v>4</v>
      </c>
    </row>
    <row r="284" spans="1:28" ht="26">
      <c r="A284" s="123" t="s">
        <v>681</v>
      </c>
      <c r="B284" s="124" t="s">
        <v>682</v>
      </c>
      <c r="C284" s="125">
        <v>2</v>
      </c>
      <c r="D284" s="126"/>
      <c r="E284" s="127"/>
      <c r="F284" s="127"/>
      <c r="G284" s="127"/>
      <c r="H284" s="127"/>
      <c r="I284" s="127" t="s">
        <v>292</v>
      </c>
      <c r="J284" s="128"/>
      <c r="K284" s="128"/>
      <c r="L284" s="129"/>
      <c r="M284" s="130"/>
      <c r="N284" s="130"/>
      <c r="O284" s="130"/>
      <c r="P284" s="130"/>
      <c r="Q284" s="130" t="s">
        <v>292</v>
      </c>
      <c r="R284" s="123"/>
      <c r="S284" s="131"/>
      <c r="T284" s="132" t="s">
        <v>293</v>
      </c>
      <c r="U284" s="133" t="s">
        <v>294</v>
      </c>
      <c r="V284" s="133" t="s">
        <v>184</v>
      </c>
      <c r="W284" s="133" t="s">
        <v>305</v>
      </c>
      <c r="X284" s="133"/>
      <c r="Y284" s="133"/>
      <c r="Z284" s="134" t="s">
        <v>433</v>
      </c>
      <c r="AA284" s="134">
        <v>4</v>
      </c>
      <c r="AB284" s="134">
        <v>4</v>
      </c>
    </row>
    <row r="285" spans="1:28" ht="26">
      <c r="A285" s="123" t="s">
        <v>683</v>
      </c>
      <c r="B285" s="124" t="s">
        <v>684</v>
      </c>
      <c r="C285" s="125">
        <v>2</v>
      </c>
      <c r="D285" s="126"/>
      <c r="E285" s="127"/>
      <c r="F285" s="127"/>
      <c r="G285" s="127"/>
      <c r="H285" s="127"/>
      <c r="I285" s="127" t="s">
        <v>292</v>
      </c>
      <c r="J285" s="128"/>
      <c r="K285" s="128"/>
      <c r="L285" s="129"/>
      <c r="M285" s="130"/>
      <c r="N285" s="130"/>
      <c r="O285" s="130"/>
      <c r="P285" s="130"/>
      <c r="Q285" s="130" t="s">
        <v>292</v>
      </c>
      <c r="R285" s="123"/>
      <c r="S285" s="131"/>
      <c r="T285" s="143" t="s">
        <v>293</v>
      </c>
      <c r="U285" s="133" t="s">
        <v>652</v>
      </c>
      <c r="V285" s="133" t="s">
        <v>184</v>
      </c>
      <c r="W285" s="133" t="s">
        <v>315</v>
      </c>
      <c r="X285" s="133"/>
      <c r="Y285" s="133"/>
      <c r="Z285" s="134" t="s">
        <v>433</v>
      </c>
      <c r="AA285" s="134">
        <v>4</v>
      </c>
      <c r="AB285" s="134">
        <v>4</v>
      </c>
    </row>
    <row r="286" spans="1:28" ht="26">
      <c r="A286" s="123" t="s">
        <v>183</v>
      </c>
      <c r="B286" s="124" t="s">
        <v>685</v>
      </c>
      <c r="C286" s="125">
        <v>3</v>
      </c>
      <c r="D286" s="166"/>
      <c r="E286" s="128"/>
      <c r="F286" s="128"/>
      <c r="G286" s="128"/>
      <c r="H286" s="128"/>
      <c r="I286" s="128" t="s">
        <v>292</v>
      </c>
      <c r="J286" s="128"/>
      <c r="K286" s="128"/>
      <c r="L286" s="136"/>
      <c r="M286" s="123"/>
      <c r="N286" s="123"/>
      <c r="O286" s="123"/>
      <c r="P286" s="123"/>
      <c r="Q286" s="123" t="s">
        <v>292</v>
      </c>
      <c r="R286" s="123"/>
      <c r="S286" s="131"/>
      <c r="T286" s="132" t="s">
        <v>293</v>
      </c>
      <c r="U286" s="133" t="s">
        <v>317</v>
      </c>
      <c r="V286" s="133" t="s">
        <v>185</v>
      </c>
      <c r="W286" s="133" t="s">
        <v>315</v>
      </c>
      <c r="X286" s="133"/>
      <c r="Y286" s="133"/>
      <c r="Z286" s="133"/>
      <c r="AA286" s="134">
        <v>4</v>
      </c>
      <c r="AB286" s="134">
        <v>4</v>
      </c>
    </row>
    <row r="287" spans="1:28" ht="26">
      <c r="A287" s="123" t="s">
        <v>686</v>
      </c>
      <c r="B287" s="124" t="s">
        <v>687</v>
      </c>
      <c r="C287" s="125">
        <v>2</v>
      </c>
      <c r="D287" s="126"/>
      <c r="E287" s="127"/>
      <c r="F287" s="127"/>
      <c r="G287" s="127"/>
      <c r="H287" s="127"/>
      <c r="I287" s="127" t="s">
        <v>292</v>
      </c>
      <c r="J287" s="128"/>
      <c r="K287" s="128"/>
      <c r="L287" s="129"/>
      <c r="M287" s="130"/>
      <c r="N287" s="130"/>
      <c r="O287" s="130"/>
      <c r="P287" s="130"/>
      <c r="Q287" s="130" t="s">
        <v>292</v>
      </c>
      <c r="R287" s="123"/>
      <c r="S287" s="131"/>
      <c r="T287" s="132" t="s">
        <v>293</v>
      </c>
      <c r="U287" s="133" t="s">
        <v>317</v>
      </c>
      <c r="V287" s="133" t="s">
        <v>184</v>
      </c>
      <c r="W287" s="133" t="s">
        <v>315</v>
      </c>
      <c r="X287" s="133"/>
      <c r="Y287" s="133"/>
      <c r="Z287" s="133"/>
      <c r="AA287" s="134">
        <v>4</v>
      </c>
      <c r="AB287" s="134">
        <v>4</v>
      </c>
    </row>
    <row r="288" spans="1:28" ht="26">
      <c r="A288" s="123" t="s">
        <v>688</v>
      </c>
      <c r="B288" s="124" t="s">
        <v>689</v>
      </c>
      <c r="C288" s="125">
        <v>2</v>
      </c>
      <c r="D288" s="126"/>
      <c r="E288" s="127"/>
      <c r="F288" s="127"/>
      <c r="G288" s="127"/>
      <c r="H288" s="127"/>
      <c r="I288" s="127" t="s">
        <v>292</v>
      </c>
      <c r="J288" s="128"/>
      <c r="K288" s="128"/>
      <c r="L288" s="129"/>
      <c r="M288" s="130"/>
      <c r="N288" s="130"/>
      <c r="O288" s="130"/>
      <c r="P288" s="130"/>
      <c r="Q288" s="130" t="s">
        <v>292</v>
      </c>
      <c r="R288" s="123"/>
      <c r="S288" s="131"/>
      <c r="T288" s="132" t="s">
        <v>293</v>
      </c>
      <c r="U288" s="133" t="s">
        <v>317</v>
      </c>
      <c r="V288" s="133" t="s">
        <v>185</v>
      </c>
      <c r="W288" s="133" t="s">
        <v>315</v>
      </c>
      <c r="X288" s="133"/>
      <c r="Y288" s="133"/>
      <c r="Z288" s="133"/>
      <c r="AA288" s="134">
        <v>4</v>
      </c>
      <c r="AB288" s="134">
        <v>4</v>
      </c>
    </row>
    <row r="289" spans="1:28" ht="26">
      <c r="A289" s="123" t="s">
        <v>690</v>
      </c>
      <c r="B289" s="124" t="s">
        <v>691</v>
      </c>
      <c r="C289" s="125">
        <v>2</v>
      </c>
      <c r="D289" s="126"/>
      <c r="E289" s="127"/>
      <c r="F289" s="127"/>
      <c r="G289" s="127"/>
      <c r="H289" s="127"/>
      <c r="I289" s="127" t="s">
        <v>292</v>
      </c>
      <c r="J289" s="128"/>
      <c r="K289" s="128"/>
      <c r="L289" s="129"/>
      <c r="M289" s="130"/>
      <c r="N289" s="130"/>
      <c r="O289" s="130"/>
      <c r="P289" s="130"/>
      <c r="Q289" s="130" t="s">
        <v>292</v>
      </c>
      <c r="R289" s="123"/>
      <c r="S289" s="131"/>
      <c r="T289" s="132" t="s">
        <v>293</v>
      </c>
      <c r="U289" s="162" t="s">
        <v>692</v>
      </c>
      <c r="V289" s="133" t="s">
        <v>184</v>
      </c>
      <c r="W289" s="133" t="s">
        <v>315</v>
      </c>
      <c r="X289" s="133"/>
      <c r="Y289" s="133"/>
      <c r="Z289" s="134" t="s">
        <v>433</v>
      </c>
      <c r="AA289" s="134">
        <v>4</v>
      </c>
      <c r="AB289" s="134">
        <v>4</v>
      </c>
    </row>
    <row r="290" spans="1:28" ht="26">
      <c r="A290" s="123" t="s">
        <v>693</v>
      </c>
      <c r="B290" s="124" t="s">
        <v>694</v>
      </c>
      <c r="C290" s="125">
        <v>2</v>
      </c>
      <c r="D290" s="126"/>
      <c r="E290" s="127"/>
      <c r="F290" s="127"/>
      <c r="G290" s="127"/>
      <c r="H290" s="127"/>
      <c r="I290" s="127" t="s">
        <v>292</v>
      </c>
      <c r="J290" s="128"/>
      <c r="K290" s="128"/>
      <c r="L290" s="129"/>
      <c r="M290" s="130"/>
      <c r="N290" s="130"/>
      <c r="O290" s="130"/>
      <c r="P290" s="130"/>
      <c r="Q290" s="130" t="s">
        <v>292</v>
      </c>
      <c r="R290" s="123"/>
      <c r="S290" s="131"/>
      <c r="T290" s="132" t="s">
        <v>293</v>
      </c>
      <c r="U290" s="133" t="s">
        <v>317</v>
      </c>
      <c r="V290" s="133" t="s">
        <v>184</v>
      </c>
      <c r="W290" s="133" t="s">
        <v>315</v>
      </c>
      <c r="X290" s="133"/>
      <c r="Y290" s="133"/>
      <c r="Z290" s="134" t="s">
        <v>433</v>
      </c>
      <c r="AA290" s="134">
        <v>4</v>
      </c>
      <c r="AB290" s="134">
        <v>4</v>
      </c>
    </row>
    <row r="291" spans="1:28" ht="65">
      <c r="A291" s="123" t="s">
        <v>695</v>
      </c>
      <c r="B291" s="124" t="s">
        <v>696</v>
      </c>
      <c r="C291" s="125">
        <v>2</v>
      </c>
      <c r="D291" s="126"/>
      <c r="E291" s="127"/>
      <c r="F291" s="127"/>
      <c r="G291" s="127"/>
      <c r="H291" s="127"/>
      <c r="I291" s="127" t="s">
        <v>292</v>
      </c>
      <c r="J291" s="128"/>
      <c r="K291" s="128"/>
      <c r="L291" s="129"/>
      <c r="M291" s="130"/>
      <c r="N291" s="130"/>
      <c r="O291" s="130"/>
      <c r="P291" s="130"/>
      <c r="Q291" s="130" t="s">
        <v>292</v>
      </c>
      <c r="R291" s="123"/>
      <c r="S291" s="131"/>
      <c r="T291" s="132" t="s">
        <v>293</v>
      </c>
      <c r="U291" s="133" t="s">
        <v>317</v>
      </c>
      <c r="V291" s="152" t="s">
        <v>184</v>
      </c>
      <c r="W291" s="133" t="s">
        <v>305</v>
      </c>
      <c r="X291" s="133"/>
      <c r="Y291" s="133"/>
      <c r="Z291" s="134" t="s">
        <v>697</v>
      </c>
      <c r="AA291" s="134">
        <v>4</v>
      </c>
      <c r="AB291" s="134">
        <v>4</v>
      </c>
    </row>
    <row r="292" spans="1:28" ht="26">
      <c r="A292" s="123" t="s">
        <v>698</v>
      </c>
      <c r="B292" s="124" t="s">
        <v>699</v>
      </c>
      <c r="C292" s="125">
        <v>2</v>
      </c>
      <c r="D292" s="126"/>
      <c r="E292" s="127"/>
      <c r="F292" s="127"/>
      <c r="G292" s="127"/>
      <c r="H292" s="127"/>
      <c r="I292" s="127" t="s">
        <v>292</v>
      </c>
      <c r="J292" s="128"/>
      <c r="K292" s="128"/>
      <c r="L292" s="129"/>
      <c r="M292" s="130"/>
      <c r="N292" s="130"/>
      <c r="O292" s="130"/>
      <c r="P292" s="130"/>
      <c r="Q292" s="130" t="s">
        <v>292</v>
      </c>
      <c r="R292" s="123"/>
      <c r="S292" s="131"/>
      <c r="T292" s="132" t="s">
        <v>293</v>
      </c>
      <c r="U292" s="133" t="s">
        <v>317</v>
      </c>
      <c r="V292" s="133"/>
      <c r="W292" s="133" t="s">
        <v>315</v>
      </c>
      <c r="X292" s="133"/>
      <c r="Y292" s="133"/>
      <c r="Z292" s="133"/>
      <c r="AA292" s="134">
        <v>4</v>
      </c>
      <c r="AB292" s="134">
        <v>4</v>
      </c>
    </row>
    <row r="293" spans="1:28" ht="26">
      <c r="A293" s="123" t="s">
        <v>248</v>
      </c>
      <c r="B293" s="124" t="s">
        <v>700</v>
      </c>
      <c r="C293" s="125">
        <v>2</v>
      </c>
      <c r="D293" s="126"/>
      <c r="E293" s="127"/>
      <c r="F293" s="127"/>
      <c r="G293" s="127"/>
      <c r="H293" s="127"/>
      <c r="I293" s="127" t="s">
        <v>292</v>
      </c>
      <c r="J293" s="128"/>
      <c r="K293" s="128"/>
      <c r="L293" s="129"/>
      <c r="M293" s="130"/>
      <c r="N293" s="130"/>
      <c r="O293" s="130"/>
      <c r="P293" s="130"/>
      <c r="Q293" s="130" t="s">
        <v>292</v>
      </c>
      <c r="R293" s="123"/>
      <c r="S293" s="131"/>
      <c r="T293" s="132" t="s">
        <v>293</v>
      </c>
      <c r="U293" s="133" t="s">
        <v>317</v>
      </c>
      <c r="V293" s="133" t="s">
        <v>185</v>
      </c>
      <c r="W293" s="133" t="s">
        <v>315</v>
      </c>
      <c r="X293" s="133"/>
      <c r="Y293" s="133"/>
      <c r="Z293" s="133"/>
      <c r="AA293" s="134">
        <v>4</v>
      </c>
      <c r="AB293" s="134">
        <v>4</v>
      </c>
    </row>
    <row r="294" spans="1:28" ht="17">
      <c r="A294" s="123" t="s">
        <v>701</v>
      </c>
      <c r="B294" s="124" t="s">
        <v>702</v>
      </c>
      <c r="C294" s="125">
        <v>4</v>
      </c>
      <c r="D294" s="126"/>
      <c r="E294" s="127"/>
      <c r="F294" s="127"/>
      <c r="G294" s="127"/>
      <c r="H294" s="127"/>
      <c r="I294" s="127" t="s">
        <v>292</v>
      </c>
      <c r="J294" s="128"/>
      <c r="K294" s="128"/>
      <c r="L294" s="129"/>
      <c r="M294" s="130"/>
      <c r="N294" s="130"/>
      <c r="O294" s="130"/>
      <c r="P294" s="130"/>
      <c r="Q294" s="130" t="s">
        <v>292</v>
      </c>
      <c r="R294" s="123"/>
      <c r="S294" s="131"/>
      <c r="T294" s="266" t="s">
        <v>452</v>
      </c>
      <c r="U294" s="253"/>
      <c r="V294" s="267" t="s">
        <v>453</v>
      </c>
      <c r="W294" s="253"/>
      <c r="X294" s="160"/>
      <c r="Y294" s="160"/>
      <c r="Z294" s="133"/>
      <c r="AA294" s="134"/>
      <c r="AB294" s="134"/>
    </row>
    <row r="295" spans="1:28" ht="17">
      <c r="A295" s="135" t="s">
        <v>703</v>
      </c>
      <c r="B295" s="124" t="s">
        <v>704</v>
      </c>
      <c r="C295" s="125">
        <v>2</v>
      </c>
      <c r="D295" s="126" t="s">
        <v>292</v>
      </c>
      <c r="E295" s="127"/>
      <c r="F295" s="127"/>
      <c r="G295" s="127"/>
      <c r="H295" s="127"/>
      <c r="I295" s="127"/>
      <c r="J295" s="127"/>
      <c r="K295" s="127"/>
      <c r="L295" s="129"/>
      <c r="M295" s="130"/>
      <c r="N295" s="130"/>
      <c r="O295" s="130"/>
      <c r="P295" s="130"/>
      <c r="Q295" s="130"/>
      <c r="R295" s="130"/>
      <c r="S295" s="157"/>
      <c r="T295" s="132"/>
      <c r="U295" s="159"/>
      <c r="V295" s="267" t="s">
        <v>486</v>
      </c>
      <c r="W295" s="253"/>
      <c r="X295" s="160"/>
      <c r="Y295" s="160"/>
      <c r="Z295" s="133"/>
      <c r="AA295" s="134"/>
      <c r="AB295" s="134"/>
    </row>
    <row r="296" spans="1:28" ht="34">
      <c r="A296" s="123" t="s">
        <v>705</v>
      </c>
      <c r="B296" s="124" t="s">
        <v>706</v>
      </c>
      <c r="C296" s="125">
        <v>3</v>
      </c>
      <c r="D296" s="136" t="s">
        <v>292</v>
      </c>
      <c r="E296" s="123"/>
      <c r="F296" s="123"/>
      <c r="G296" s="123"/>
      <c r="H296" s="123"/>
      <c r="I296" s="123"/>
      <c r="J296" s="123"/>
      <c r="K296" s="123"/>
      <c r="L296" s="129" t="s">
        <v>292</v>
      </c>
      <c r="M296" s="137"/>
      <c r="N296" s="130"/>
      <c r="O296" s="130"/>
      <c r="P296" s="130"/>
      <c r="Q296" s="130"/>
      <c r="R296" s="123"/>
      <c r="S296" s="131"/>
      <c r="T296" s="132" t="s">
        <v>293</v>
      </c>
      <c r="U296" s="133" t="s">
        <v>294</v>
      </c>
      <c r="V296" s="133" t="s">
        <v>184</v>
      </c>
      <c r="W296" s="133" t="s">
        <v>315</v>
      </c>
      <c r="X296" s="133"/>
      <c r="Y296" s="133"/>
      <c r="Z296" s="133"/>
      <c r="AA296" s="134">
        <v>4</v>
      </c>
      <c r="AB296" s="134">
        <v>4</v>
      </c>
    </row>
    <row r="297" spans="1:28" ht="17">
      <c r="A297" s="123" t="s">
        <v>707</v>
      </c>
      <c r="B297" s="124" t="s">
        <v>708</v>
      </c>
      <c r="C297" s="125">
        <v>3</v>
      </c>
      <c r="D297" s="136"/>
      <c r="E297" s="123"/>
      <c r="F297" s="123"/>
      <c r="G297" s="123"/>
      <c r="H297" s="123"/>
      <c r="I297" s="123"/>
      <c r="J297" s="123"/>
      <c r="K297" s="123"/>
      <c r="L297" s="138"/>
      <c r="M297" s="139" t="s">
        <v>292</v>
      </c>
      <c r="N297" s="140"/>
      <c r="O297" s="130"/>
      <c r="P297" s="130"/>
      <c r="Q297" s="130"/>
      <c r="R297" s="123"/>
      <c r="S297" s="131"/>
      <c r="T297" s="132"/>
      <c r="U297" s="159"/>
      <c r="V297" s="267" t="s">
        <v>486</v>
      </c>
      <c r="W297" s="253"/>
      <c r="X297" s="160"/>
      <c r="Y297" s="160"/>
      <c r="Z297" s="133"/>
      <c r="AA297" s="134"/>
      <c r="AB297" s="134"/>
    </row>
    <row r="298" spans="1:28" ht="17">
      <c r="A298" s="135" t="s">
        <v>707</v>
      </c>
      <c r="B298" s="124" t="s">
        <v>708</v>
      </c>
      <c r="C298" s="125">
        <v>2</v>
      </c>
      <c r="D298" s="136"/>
      <c r="E298" s="123" t="s">
        <v>292</v>
      </c>
      <c r="F298" s="123"/>
      <c r="G298" s="123"/>
      <c r="H298" s="123"/>
      <c r="I298" s="123"/>
      <c r="J298" s="123"/>
      <c r="K298" s="123"/>
      <c r="L298" s="129"/>
      <c r="M298" s="141"/>
      <c r="N298" s="130"/>
      <c r="O298" s="130"/>
      <c r="P298" s="130"/>
      <c r="Q298" s="130"/>
      <c r="R298" s="123"/>
      <c r="S298" s="131"/>
      <c r="T298" s="132"/>
      <c r="U298" s="159"/>
      <c r="V298" s="267" t="s">
        <v>486</v>
      </c>
      <c r="W298" s="253"/>
      <c r="X298" s="160"/>
      <c r="Y298" s="160"/>
      <c r="Z298" s="133"/>
      <c r="AA298" s="134"/>
      <c r="AB298" s="134"/>
    </row>
    <row r="299" spans="1:28" ht="34">
      <c r="A299" s="123" t="s">
        <v>709</v>
      </c>
      <c r="B299" s="148" t="s">
        <v>710</v>
      </c>
      <c r="C299" s="125">
        <v>3</v>
      </c>
      <c r="D299" s="136"/>
      <c r="E299" s="123" t="s">
        <v>292</v>
      </c>
      <c r="F299" s="123"/>
      <c r="G299" s="123"/>
      <c r="H299" s="123"/>
      <c r="I299" s="123"/>
      <c r="J299" s="123"/>
      <c r="K299" s="123"/>
      <c r="L299" s="129"/>
      <c r="M299" s="130" t="s">
        <v>292</v>
      </c>
      <c r="N299" s="130"/>
      <c r="O299" s="130"/>
      <c r="P299" s="130"/>
      <c r="Q299" s="130"/>
      <c r="R299" s="123"/>
      <c r="S299" s="131"/>
      <c r="T299" s="132" t="s">
        <v>293</v>
      </c>
      <c r="U299" s="133" t="s">
        <v>294</v>
      </c>
      <c r="V299" s="133" t="s">
        <v>184</v>
      </c>
      <c r="W299" s="133" t="s">
        <v>315</v>
      </c>
      <c r="X299" s="133"/>
      <c r="Y299" s="133"/>
      <c r="Z299" s="133"/>
      <c r="AA299" s="134">
        <v>4</v>
      </c>
      <c r="AB299" s="134">
        <v>4</v>
      </c>
    </row>
    <row r="300" spans="1:28" ht="34">
      <c r="A300" s="135" t="s">
        <v>711</v>
      </c>
      <c r="B300" s="148" t="s">
        <v>712</v>
      </c>
      <c r="C300" s="125">
        <v>2</v>
      </c>
      <c r="D300" s="136"/>
      <c r="E300" s="123"/>
      <c r="F300" s="123"/>
      <c r="G300" s="123"/>
      <c r="H300" s="123" t="s">
        <v>292</v>
      </c>
      <c r="I300" s="123"/>
      <c r="J300" s="123"/>
      <c r="K300" s="123"/>
      <c r="L300" s="129"/>
      <c r="M300" s="130"/>
      <c r="N300" s="130"/>
      <c r="O300" s="130"/>
      <c r="P300" s="130"/>
      <c r="Q300" s="130"/>
      <c r="R300" s="123"/>
      <c r="S300" s="131"/>
      <c r="T300" s="132" t="s">
        <v>293</v>
      </c>
      <c r="U300" s="133" t="s">
        <v>294</v>
      </c>
      <c r="V300" s="133" t="s">
        <v>184</v>
      </c>
      <c r="W300" s="133" t="s">
        <v>315</v>
      </c>
      <c r="X300" s="133"/>
      <c r="Y300" s="133"/>
      <c r="Z300" s="133"/>
      <c r="AA300" s="134">
        <v>4</v>
      </c>
      <c r="AB300" s="134">
        <v>4</v>
      </c>
    </row>
    <row r="301" spans="1:28" ht="34">
      <c r="A301" s="123" t="s">
        <v>713</v>
      </c>
      <c r="B301" s="148" t="s">
        <v>714</v>
      </c>
      <c r="C301" s="125">
        <v>3</v>
      </c>
      <c r="D301" s="136"/>
      <c r="E301" s="123"/>
      <c r="F301" s="123"/>
      <c r="G301" s="123"/>
      <c r="H301" s="123"/>
      <c r="I301" s="123"/>
      <c r="J301" s="123"/>
      <c r="K301" s="149" t="s">
        <v>292</v>
      </c>
      <c r="L301" s="129"/>
      <c r="M301" s="130"/>
      <c r="N301" s="130"/>
      <c r="O301" s="130"/>
      <c r="P301" s="142" t="s">
        <v>292</v>
      </c>
      <c r="Q301" s="130"/>
      <c r="R301" s="123"/>
      <c r="S301" s="164" t="s">
        <v>292</v>
      </c>
      <c r="T301" s="132" t="s">
        <v>293</v>
      </c>
      <c r="U301" s="133" t="s">
        <v>294</v>
      </c>
      <c r="V301" s="133" t="s">
        <v>184</v>
      </c>
      <c r="W301" s="133" t="s">
        <v>315</v>
      </c>
      <c r="X301" s="133"/>
      <c r="Y301" s="133"/>
      <c r="Z301" s="133"/>
      <c r="AA301" s="134">
        <v>4</v>
      </c>
      <c r="AB301" s="134">
        <v>4</v>
      </c>
    </row>
    <row r="302" spans="1:28" ht="34">
      <c r="A302" s="135" t="s">
        <v>713</v>
      </c>
      <c r="B302" s="148" t="s">
        <v>714</v>
      </c>
      <c r="C302" s="125">
        <v>2</v>
      </c>
      <c r="D302" s="136"/>
      <c r="E302" s="123"/>
      <c r="F302" s="123"/>
      <c r="G302" s="123"/>
      <c r="H302" s="123" t="s">
        <v>292</v>
      </c>
      <c r="I302" s="123"/>
      <c r="J302" s="123"/>
      <c r="K302" s="123"/>
      <c r="L302" s="129"/>
      <c r="M302" s="130"/>
      <c r="N302" s="130"/>
      <c r="O302" s="130"/>
      <c r="P302" s="130"/>
      <c r="Q302" s="130"/>
      <c r="R302" s="123"/>
      <c r="S302" s="131"/>
      <c r="T302" s="132" t="s">
        <v>293</v>
      </c>
      <c r="U302" s="133" t="s">
        <v>294</v>
      </c>
      <c r="V302" s="133" t="s">
        <v>184</v>
      </c>
      <c r="W302" s="133" t="s">
        <v>315</v>
      </c>
      <c r="X302" s="133"/>
      <c r="Y302" s="133"/>
      <c r="Z302" s="133"/>
      <c r="AA302" s="134">
        <v>4</v>
      </c>
      <c r="AB302" s="134">
        <v>4</v>
      </c>
    </row>
    <row r="303" spans="1:28" ht="34">
      <c r="A303" s="135" t="s">
        <v>715</v>
      </c>
      <c r="B303" s="148" t="s">
        <v>716</v>
      </c>
      <c r="C303" s="125">
        <v>2</v>
      </c>
      <c r="D303" s="136"/>
      <c r="E303" s="123"/>
      <c r="F303" s="123"/>
      <c r="G303" s="123"/>
      <c r="H303" s="123" t="s">
        <v>292</v>
      </c>
      <c r="I303" s="123"/>
      <c r="J303" s="123"/>
      <c r="K303" s="123"/>
      <c r="L303" s="129"/>
      <c r="M303" s="130"/>
      <c r="N303" s="130"/>
      <c r="O303" s="130"/>
      <c r="P303" s="130"/>
      <c r="Q303" s="130"/>
      <c r="R303" s="123"/>
      <c r="S303" s="131"/>
      <c r="T303" s="132" t="s">
        <v>293</v>
      </c>
      <c r="U303" s="133" t="s">
        <v>294</v>
      </c>
      <c r="V303" s="133" t="s">
        <v>184</v>
      </c>
      <c r="W303" s="133" t="s">
        <v>315</v>
      </c>
      <c r="X303" s="133"/>
      <c r="Y303" s="133"/>
      <c r="Z303" s="133"/>
      <c r="AA303" s="134">
        <v>4</v>
      </c>
      <c r="AB303" s="134">
        <v>4</v>
      </c>
    </row>
    <row r="304" spans="1:28" ht="17">
      <c r="A304" s="123" t="s">
        <v>717</v>
      </c>
      <c r="B304" s="148" t="s">
        <v>718</v>
      </c>
      <c r="C304" s="125">
        <v>2</v>
      </c>
      <c r="D304" s="136"/>
      <c r="E304" s="123"/>
      <c r="F304" s="123"/>
      <c r="G304" s="123"/>
      <c r="H304" s="123" t="s">
        <v>292</v>
      </c>
      <c r="I304" s="123"/>
      <c r="J304" s="123"/>
      <c r="K304" s="149" t="s">
        <v>292</v>
      </c>
      <c r="L304" s="129"/>
      <c r="M304" s="130"/>
      <c r="N304" s="130"/>
      <c r="O304" s="130"/>
      <c r="P304" s="142" t="s">
        <v>292</v>
      </c>
      <c r="Q304" s="130"/>
      <c r="R304" s="123"/>
      <c r="S304" s="164" t="s">
        <v>292</v>
      </c>
      <c r="T304" s="132" t="s">
        <v>293</v>
      </c>
      <c r="U304" s="133" t="s">
        <v>294</v>
      </c>
      <c r="V304" s="133" t="s">
        <v>184</v>
      </c>
      <c r="W304" s="133" t="s">
        <v>315</v>
      </c>
      <c r="X304" s="133"/>
      <c r="Y304" s="133"/>
      <c r="Z304" s="133"/>
      <c r="AA304" s="134">
        <v>4</v>
      </c>
      <c r="AB304" s="134">
        <v>4</v>
      </c>
    </row>
    <row r="305" spans="1:28" ht="17">
      <c r="A305" s="123" t="s">
        <v>719</v>
      </c>
      <c r="B305" s="148" t="s">
        <v>720</v>
      </c>
      <c r="C305" s="125">
        <v>3</v>
      </c>
      <c r="D305" s="136"/>
      <c r="E305" s="123"/>
      <c r="F305" s="123"/>
      <c r="G305" s="123"/>
      <c r="H305" s="123"/>
      <c r="I305" s="123"/>
      <c r="J305" s="123"/>
      <c r="K305" s="149" t="s">
        <v>292</v>
      </c>
      <c r="L305" s="129"/>
      <c r="M305" s="130"/>
      <c r="N305" s="130"/>
      <c r="O305" s="130"/>
      <c r="P305" s="130"/>
      <c r="Q305" s="130"/>
      <c r="R305" s="123"/>
      <c r="S305" s="164" t="s">
        <v>292</v>
      </c>
      <c r="T305" s="132" t="s">
        <v>293</v>
      </c>
      <c r="U305" s="133" t="s">
        <v>294</v>
      </c>
      <c r="V305" s="133" t="s">
        <v>184</v>
      </c>
      <c r="W305" s="133" t="s">
        <v>315</v>
      </c>
      <c r="X305" s="133"/>
      <c r="Y305" s="133"/>
      <c r="Z305" s="133"/>
      <c r="AA305" s="134">
        <v>4</v>
      </c>
      <c r="AB305" s="134">
        <v>4</v>
      </c>
    </row>
    <row r="306" spans="1:28" ht="17">
      <c r="A306" s="135" t="s">
        <v>719</v>
      </c>
      <c r="B306" s="148" t="s">
        <v>720</v>
      </c>
      <c r="C306" s="125">
        <v>2</v>
      </c>
      <c r="D306" s="136"/>
      <c r="E306" s="123"/>
      <c r="F306" s="123"/>
      <c r="G306" s="123"/>
      <c r="H306" s="123" t="s">
        <v>292</v>
      </c>
      <c r="I306" s="123"/>
      <c r="J306" s="123"/>
      <c r="K306" s="123"/>
      <c r="L306" s="129"/>
      <c r="M306" s="130"/>
      <c r="N306" s="130"/>
      <c r="O306" s="130"/>
      <c r="P306" s="130"/>
      <c r="Q306" s="130"/>
      <c r="R306" s="123"/>
      <c r="S306" s="131"/>
      <c r="T306" s="132" t="s">
        <v>293</v>
      </c>
      <c r="U306" s="133" t="s">
        <v>294</v>
      </c>
      <c r="V306" s="133" t="s">
        <v>184</v>
      </c>
      <c r="W306" s="133" t="s">
        <v>315</v>
      </c>
      <c r="X306" s="133"/>
      <c r="Y306" s="133"/>
      <c r="Z306" s="133"/>
      <c r="AA306" s="134">
        <v>4</v>
      </c>
      <c r="AB306" s="134">
        <v>4</v>
      </c>
    </row>
    <row r="307" spans="1:28" ht="17">
      <c r="A307" s="123" t="s">
        <v>721</v>
      </c>
      <c r="B307" s="148" t="s">
        <v>722</v>
      </c>
      <c r="C307" s="125">
        <v>3</v>
      </c>
      <c r="D307" s="136"/>
      <c r="E307" s="123"/>
      <c r="F307" s="123"/>
      <c r="G307" s="123"/>
      <c r="H307" s="123"/>
      <c r="I307" s="123" t="s">
        <v>292</v>
      </c>
      <c r="J307" s="123"/>
      <c r="K307" s="123"/>
      <c r="L307" s="129"/>
      <c r="M307" s="130"/>
      <c r="N307" s="130"/>
      <c r="O307" s="130"/>
      <c r="P307" s="130"/>
      <c r="Q307" s="130" t="s">
        <v>292</v>
      </c>
      <c r="R307" s="123"/>
      <c r="S307" s="131"/>
      <c r="T307" s="132" t="s">
        <v>293</v>
      </c>
      <c r="U307" s="133" t="s">
        <v>294</v>
      </c>
      <c r="V307" s="133" t="s">
        <v>184</v>
      </c>
      <c r="W307" s="133" t="s">
        <v>315</v>
      </c>
      <c r="X307" s="133"/>
      <c r="Y307" s="133"/>
      <c r="Z307" s="133"/>
      <c r="AA307" s="134">
        <v>4</v>
      </c>
      <c r="AB307" s="134">
        <v>4</v>
      </c>
    </row>
    <row r="308" spans="1:28" ht="39">
      <c r="A308" s="123" t="s">
        <v>723</v>
      </c>
      <c r="B308" s="148" t="s">
        <v>724</v>
      </c>
      <c r="C308" s="125">
        <v>4</v>
      </c>
      <c r="D308" s="136"/>
      <c r="E308" s="123"/>
      <c r="F308" s="123"/>
      <c r="G308" s="123"/>
      <c r="H308" s="123"/>
      <c r="I308" s="123" t="s">
        <v>292</v>
      </c>
      <c r="J308" s="123"/>
      <c r="K308" s="123"/>
      <c r="L308" s="129"/>
      <c r="M308" s="130"/>
      <c r="N308" s="130"/>
      <c r="O308" s="130"/>
      <c r="P308" s="130"/>
      <c r="Q308" s="130" t="s">
        <v>292</v>
      </c>
      <c r="R308" s="123"/>
      <c r="S308" s="131"/>
      <c r="T308" s="143" t="s">
        <v>293</v>
      </c>
      <c r="U308" s="133" t="s">
        <v>294</v>
      </c>
      <c r="V308" s="133" t="s">
        <v>184</v>
      </c>
      <c r="W308" s="133" t="s">
        <v>315</v>
      </c>
      <c r="X308" s="133"/>
      <c r="Y308" s="133"/>
      <c r="Z308" s="133" t="s">
        <v>725</v>
      </c>
      <c r="AA308" s="134">
        <v>4</v>
      </c>
      <c r="AB308" s="134">
        <v>4</v>
      </c>
    </row>
    <row r="309" spans="1:28" ht="17">
      <c r="A309" s="154" t="s">
        <v>726</v>
      </c>
      <c r="B309" s="167" t="s">
        <v>727</v>
      </c>
      <c r="C309" s="168">
        <v>3</v>
      </c>
      <c r="D309" s="136"/>
      <c r="E309" s="123"/>
      <c r="F309" s="123"/>
      <c r="G309" s="123"/>
      <c r="H309" s="123"/>
      <c r="I309" s="123"/>
      <c r="J309" s="128" t="s">
        <v>292</v>
      </c>
      <c r="K309" s="123"/>
      <c r="L309" s="129"/>
      <c r="M309" s="130"/>
      <c r="N309" s="130"/>
      <c r="O309" s="130"/>
      <c r="P309" s="130"/>
      <c r="Q309" s="130"/>
      <c r="R309" s="123" t="s">
        <v>292</v>
      </c>
      <c r="S309" s="131"/>
      <c r="T309" s="132" t="s">
        <v>293</v>
      </c>
      <c r="U309" s="133" t="s">
        <v>294</v>
      </c>
      <c r="V309" s="133" t="s">
        <v>185</v>
      </c>
      <c r="W309" s="133" t="s">
        <v>315</v>
      </c>
      <c r="X309" s="133"/>
      <c r="Y309" s="133"/>
      <c r="Z309" s="133"/>
      <c r="AA309" s="134">
        <v>4</v>
      </c>
      <c r="AB309" s="134">
        <v>4</v>
      </c>
    </row>
    <row r="310" spans="1:28" ht="26">
      <c r="A310" s="154" t="s">
        <v>728</v>
      </c>
      <c r="B310" s="167" t="s">
        <v>729</v>
      </c>
      <c r="C310" s="168">
        <v>4</v>
      </c>
      <c r="D310" s="136"/>
      <c r="E310" s="123"/>
      <c r="F310" s="123"/>
      <c r="G310" s="123"/>
      <c r="H310" s="123"/>
      <c r="I310" s="123"/>
      <c r="J310" s="128" t="s">
        <v>292</v>
      </c>
      <c r="K310" s="123"/>
      <c r="L310" s="136"/>
      <c r="M310" s="123"/>
      <c r="N310" s="123"/>
      <c r="O310" s="123"/>
      <c r="P310" s="123"/>
      <c r="Q310" s="123"/>
      <c r="R310" s="123" t="s">
        <v>292</v>
      </c>
      <c r="S310" s="131"/>
      <c r="T310" s="132" t="s">
        <v>293</v>
      </c>
      <c r="U310" s="133" t="s">
        <v>317</v>
      </c>
      <c r="V310" s="133"/>
      <c r="W310" s="133" t="s">
        <v>315</v>
      </c>
      <c r="X310" s="133"/>
      <c r="Y310" s="133"/>
      <c r="Z310" s="133"/>
      <c r="AA310" s="134">
        <v>4</v>
      </c>
      <c r="AB310" s="134">
        <v>4</v>
      </c>
    </row>
    <row r="311" spans="1:28" ht="34">
      <c r="A311" s="154" t="s">
        <v>730</v>
      </c>
      <c r="B311" s="167" t="s">
        <v>731</v>
      </c>
      <c r="C311" s="168">
        <v>3</v>
      </c>
      <c r="D311" s="136"/>
      <c r="E311" s="123"/>
      <c r="F311" s="123"/>
      <c r="G311" s="123"/>
      <c r="H311" s="123"/>
      <c r="I311" s="123"/>
      <c r="J311" s="128" t="s">
        <v>292</v>
      </c>
      <c r="K311" s="123"/>
      <c r="L311" s="136"/>
      <c r="M311" s="123"/>
      <c r="N311" s="123"/>
      <c r="O311" s="123"/>
      <c r="P311" s="123"/>
      <c r="Q311" s="123"/>
      <c r="R311" s="123" t="s">
        <v>292</v>
      </c>
      <c r="S311" s="131"/>
      <c r="T311" s="132" t="s">
        <v>293</v>
      </c>
      <c r="U311" s="133" t="s">
        <v>294</v>
      </c>
      <c r="V311" s="133" t="s">
        <v>185</v>
      </c>
      <c r="W311" s="133" t="s">
        <v>315</v>
      </c>
      <c r="X311" s="133"/>
      <c r="Y311" s="133"/>
      <c r="Z311" s="133"/>
      <c r="AA311" s="134">
        <v>4</v>
      </c>
      <c r="AB311" s="134">
        <v>4</v>
      </c>
    </row>
    <row r="312" spans="1:28" ht="34">
      <c r="A312" s="154" t="s">
        <v>732</v>
      </c>
      <c r="B312" s="167" t="s">
        <v>733</v>
      </c>
      <c r="C312" s="168">
        <v>3</v>
      </c>
      <c r="D312" s="136"/>
      <c r="E312" s="123"/>
      <c r="F312" s="123"/>
      <c r="G312" s="123"/>
      <c r="H312" s="123"/>
      <c r="I312" s="123"/>
      <c r="J312" s="128" t="s">
        <v>292</v>
      </c>
      <c r="K312" s="123"/>
      <c r="L312" s="136"/>
      <c r="M312" s="123"/>
      <c r="N312" s="123"/>
      <c r="O312" s="123"/>
      <c r="P312" s="123"/>
      <c r="Q312" s="123"/>
      <c r="R312" s="123" t="s">
        <v>292</v>
      </c>
      <c r="S312" s="131"/>
      <c r="T312" s="132" t="s">
        <v>293</v>
      </c>
      <c r="U312" s="133" t="s">
        <v>294</v>
      </c>
      <c r="V312" s="133" t="s">
        <v>185</v>
      </c>
      <c r="W312" s="133" t="s">
        <v>315</v>
      </c>
      <c r="X312" s="133"/>
      <c r="Y312" s="133"/>
      <c r="Z312" s="133"/>
      <c r="AA312" s="134">
        <v>4</v>
      </c>
      <c r="AB312" s="134">
        <v>4</v>
      </c>
    </row>
    <row r="313" spans="1:28" ht="34">
      <c r="A313" s="154" t="s">
        <v>734</v>
      </c>
      <c r="B313" s="167" t="s">
        <v>735</v>
      </c>
      <c r="C313" s="168">
        <v>3</v>
      </c>
      <c r="D313" s="136"/>
      <c r="E313" s="123"/>
      <c r="F313" s="123"/>
      <c r="G313" s="123"/>
      <c r="H313" s="123"/>
      <c r="I313" s="123"/>
      <c r="J313" s="128" t="s">
        <v>292</v>
      </c>
      <c r="K313" s="123"/>
      <c r="L313" s="136"/>
      <c r="M313" s="123"/>
      <c r="N313" s="123"/>
      <c r="O313" s="123"/>
      <c r="P313" s="123"/>
      <c r="Q313" s="123"/>
      <c r="R313" s="123" t="s">
        <v>292</v>
      </c>
      <c r="S313" s="131"/>
      <c r="T313" s="132" t="s">
        <v>293</v>
      </c>
      <c r="U313" s="133" t="s">
        <v>294</v>
      </c>
      <c r="V313" s="133" t="s">
        <v>185</v>
      </c>
      <c r="W313" s="133" t="s">
        <v>315</v>
      </c>
      <c r="X313" s="133"/>
      <c r="Y313" s="133"/>
      <c r="Z313" s="133"/>
      <c r="AA313" s="134">
        <v>4</v>
      </c>
      <c r="AB313" s="134">
        <v>4</v>
      </c>
    </row>
    <row r="314" spans="1:28" ht="17">
      <c r="A314" s="154" t="s">
        <v>736</v>
      </c>
      <c r="B314" s="167" t="s">
        <v>737</v>
      </c>
      <c r="C314" s="168">
        <v>3</v>
      </c>
      <c r="D314" s="136"/>
      <c r="E314" s="123"/>
      <c r="F314" s="123"/>
      <c r="G314" s="123"/>
      <c r="H314" s="123"/>
      <c r="I314" s="123"/>
      <c r="J314" s="128" t="s">
        <v>292</v>
      </c>
      <c r="K314" s="123"/>
      <c r="L314" s="136"/>
      <c r="M314" s="123"/>
      <c r="N314" s="123"/>
      <c r="O314" s="123"/>
      <c r="P314" s="123"/>
      <c r="Q314" s="123"/>
      <c r="R314" s="123" t="s">
        <v>292</v>
      </c>
      <c r="S314" s="131"/>
      <c r="T314" s="132" t="s">
        <v>293</v>
      </c>
      <c r="U314" s="133" t="s">
        <v>652</v>
      </c>
      <c r="V314" s="133"/>
      <c r="W314" s="133" t="s">
        <v>315</v>
      </c>
      <c r="X314" s="133"/>
      <c r="Y314" s="133"/>
      <c r="Z314" s="133"/>
      <c r="AA314" s="134">
        <v>4</v>
      </c>
      <c r="AB314" s="134">
        <v>4</v>
      </c>
    </row>
    <row r="315" spans="1:28" ht="34">
      <c r="A315" s="154" t="s">
        <v>738</v>
      </c>
      <c r="B315" s="167" t="s">
        <v>739</v>
      </c>
      <c r="C315" s="168">
        <v>3</v>
      </c>
      <c r="D315" s="136"/>
      <c r="E315" s="123"/>
      <c r="F315" s="123"/>
      <c r="G315" s="123"/>
      <c r="H315" s="123"/>
      <c r="I315" s="123"/>
      <c r="J315" s="128" t="s">
        <v>292</v>
      </c>
      <c r="K315" s="123"/>
      <c r="L315" s="136"/>
      <c r="M315" s="123"/>
      <c r="N315" s="123"/>
      <c r="O315" s="123"/>
      <c r="P315" s="123"/>
      <c r="Q315" s="123"/>
      <c r="R315" s="123" t="s">
        <v>292</v>
      </c>
      <c r="S315" s="131"/>
      <c r="T315" s="132" t="s">
        <v>293</v>
      </c>
      <c r="U315" s="133" t="s">
        <v>294</v>
      </c>
      <c r="V315" s="133" t="s">
        <v>185</v>
      </c>
      <c r="W315" s="133" t="s">
        <v>315</v>
      </c>
      <c r="X315" s="133"/>
      <c r="Y315" s="133"/>
      <c r="Z315" s="133"/>
      <c r="AA315" s="134">
        <v>4</v>
      </c>
      <c r="AB315" s="134">
        <v>4</v>
      </c>
    </row>
    <row r="316" spans="1:28" ht="34">
      <c r="A316" s="154" t="s">
        <v>740</v>
      </c>
      <c r="B316" s="167" t="s">
        <v>741</v>
      </c>
      <c r="C316" s="168">
        <v>3</v>
      </c>
      <c r="D316" s="136"/>
      <c r="E316" s="123"/>
      <c r="F316" s="123"/>
      <c r="G316" s="123"/>
      <c r="H316" s="123"/>
      <c r="I316" s="123"/>
      <c r="J316" s="128" t="s">
        <v>292</v>
      </c>
      <c r="K316" s="123"/>
      <c r="L316" s="136"/>
      <c r="M316" s="123"/>
      <c r="N316" s="123"/>
      <c r="O316" s="123"/>
      <c r="P316" s="123"/>
      <c r="Q316" s="123"/>
      <c r="R316" s="123" t="s">
        <v>292</v>
      </c>
      <c r="S316" s="131"/>
      <c r="T316" s="132" t="s">
        <v>293</v>
      </c>
      <c r="U316" s="133" t="s">
        <v>294</v>
      </c>
      <c r="V316" s="133"/>
      <c r="W316" s="133" t="s">
        <v>315</v>
      </c>
      <c r="X316" s="133"/>
      <c r="Y316" s="133"/>
      <c r="Z316" s="133"/>
      <c r="AA316" s="134">
        <v>4</v>
      </c>
      <c r="AB316" s="134">
        <v>4</v>
      </c>
    </row>
    <row r="317" spans="1:28" ht="34">
      <c r="A317" s="154" t="s">
        <v>742</v>
      </c>
      <c r="B317" s="167" t="s">
        <v>743</v>
      </c>
      <c r="C317" s="168">
        <v>3</v>
      </c>
      <c r="D317" s="136"/>
      <c r="E317" s="123"/>
      <c r="F317" s="123"/>
      <c r="G317" s="123"/>
      <c r="H317" s="123"/>
      <c r="I317" s="123"/>
      <c r="J317" s="128" t="s">
        <v>292</v>
      </c>
      <c r="K317" s="123"/>
      <c r="L317" s="136"/>
      <c r="M317" s="123"/>
      <c r="N317" s="123"/>
      <c r="O317" s="123"/>
      <c r="P317" s="123"/>
      <c r="Q317" s="123"/>
      <c r="R317" s="123" t="s">
        <v>292</v>
      </c>
      <c r="S317" s="131"/>
      <c r="T317" s="132" t="s">
        <v>293</v>
      </c>
      <c r="U317" s="133" t="s">
        <v>294</v>
      </c>
      <c r="V317" s="133"/>
      <c r="W317" s="133" t="s">
        <v>315</v>
      </c>
      <c r="X317" s="133"/>
      <c r="Y317" s="133"/>
      <c r="Z317" s="133"/>
      <c r="AA317" s="134">
        <v>4</v>
      </c>
      <c r="AB317" s="134">
        <v>4</v>
      </c>
    </row>
    <row r="318" spans="1:28" ht="34">
      <c r="A318" s="154" t="s">
        <v>744</v>
      </c>
      <c r="B318" s="167" t="s">
        <v>745</v>
      </c>
      <c r="C318" s="168">
        <v>3</v>
      </c>
      <c r="D318" s="136"/>
      <c r="E318" s="123"/>
      <c r="F318" s="123"/>
      <c r="G318" s="123"/>
      <c r="H318" s="123"/>
      <c r="I318" s="123"/>
      <c r="J318" s="128" t="s">
        <v>292</v>
      </c>
      <c r="K318" s="123"/>
      <c r="L318" s="136"/>
      <c r="M318" s="123"/>
      <c r="N318" s="123"/>
      <c r="O318" s="123"/>
      <c r="P318" s="123"/>
      <c r="Q318" s="123"/>
      <c r="R318" s="123" t="s">
        <v>292</v>
      </c>
      <c r="S318" s="131"/>
      <c r="T318" s="132" t="s">
        <v>293</v>
      </c>
      <c r="U318" s="133" t="s">
        <v>294</v>
      </c>
      <c r="V318" s="133"/>
      <c r="W318" s="133" t="s">
        <v>315</v>
      </c>
      <c r="X318" s="133"/>
      <c r="Y318" s="133"/>
      <c r="Z318" s="133"/>
      <c r="AA318" s="134">
        <v>4</v>
      </c>
      <c r="AB318" s="134">
        <v>4</v>
      </c>
    </row>
    <row r="319" spans="1:28" ht="34">
      <c r="A319" s="154" t="s">
        <v>746</v>
      </c>
      <c r="B319" s="167" t="s">
        <v>747</v>
      </c>
      <c r="C319" s="168">
        <v>3</v>
      </c>
      <c r="D319" s="136"/>
      <c r="E319" s="123"/>
      <c r="F319" s="123"/>
      <c r="G319" s="123"/>
      <c r="H319" s="123"/>
      <c r="I319" s="123"/>
      <c r="J319" s="128" t="s">
        <v>292</v>
      </c>
      <c r="K319" s="123"/>
      <c r="L319" s="136"/>
      <c r="M319" s="123"/>
      <c r="N319" s="123"/>
      <c r="O319" s="123"/>
      <c r="P319" s="123"/>
      <c r="Q319" s="123"/>
      <c r="R319" s="123" t="s">
        <v>292</v>
      </c>
      <c r="S319" s="131"/>
      <c r="T319" s="143" t="s">
        <v>293</v>
      </c>
      <c r="U319" s="133" t="s">
        <v>294</v>
      </c>
      <c r="V319" s="133"/>
      <c r="W319" s="133" t="s">
        <v>315</v>
      </c>
      <c r="X319" s="133"/>
      <c r="Y319" s="133"/>
      <c r="Z319" s="133"/>
      <c r="AA319" s="134">
        <v>4</v>
      </c>
      <c r="AB319" s="134">
        <v>4</v>
      </c>
    </row>
    <row r="320" spans="1:28" ht="34">
      <c r="A320" s="154" t="s">
        <v>748</v>
      </c>
      <c r="B320" s="167" t="s">
        <v>749</v>
      </c>
      <c r="C320" s="168">
        <v>3</v>
      </c>
      <c r="D320" s="136"/>
      <c r="E320" s="123"/>
      <c r="F320" s="123"/>
      <c r="G320" s="123"/>
      <c r="H320" s="123"/>
      <c r="I320" s="123"/>
      <c r="J320" s="128" t="s">
        <v>292</v>
      </c>
      <c r="K320" s="123"/>
      <c r="L320" s="136"/>
      <c r="M320" s="123"/>
      <c r="N320" s="123"/>
      <c r="O320" s="123"/>
      <c r="P320" s="123"/>
      <c r="Q320" s="123"/>
      <c r="R320" s="123" t="s">
        <v>292</v>
      </c>
      <c r="S320" s="131"/>
      <c r="T320" s="143" t="s">
        <v>293</v>
      </c>
      <c r="U320" s="133" t="s">
        <v>647</v>
      </c>
      <c r="V320" s="133"/>
      <c r="W320" s="133" t="s">
        <v>305</v>
      </c>
      <c r="X320" s="133"/>
      <c r="Y320" s="133"/>
      <c r="Z320" s="133"/>
      <c r="AA320" s="134">
        <v>4</v>
      </c>
      <c r="AB320" s="134">
        <v>4</v>
      </c>
    </row>
    <row r="321" spans="1:28" ht="34">
      <c r="A321" s="154" t="s">
        <v>750</v>
      </c>
      <c r="B321" s="167" t="s">
        <v>751</v>
      </c>
      <c r="C321" s="168">
        <v>3</v>
      </c>
      <c r="D321" s="136"/>
      <c r="E321" s="123"/>
      <c r="F321" s="123"/>
      <c r="G321" s="123"/>
      <c r="H321" s="123"/>
      <c r="I321" s="123"/>
      <c r="J321" s="128" t="s">
        <v>292</v>
      </c>
      <c r="K321" s="123"/>
      <c r="L321" s="136"/>
      <c r="M321" s="123"/>
      <c r="N321" s="123"/>
      <c r="O321" s="123"/>
      <c r="P321" s="123"/>
      <c r="Q321" s="123"/>
      <c r="R321" s="123" t="s">
        <v>292</v>
      </c>
      <c r="S321" s="131"/>
      <c r="T321" s="132" t="s">
        <v>293</v>
      </c>
      <c r="U321" s="133" t="s">
        <v>294</v>
      </c>
      <c r="V321" s="133" t="s">
        <v>184</v>
      </c>
      <c r="W321" s="133" t="s">
        <v>315</v>
      </c>
      <c r="X321" s="133"/>
      <c r="Y321" s="133"/>
      <c r="Z321" s="133"/>
      <c r="AA321" s="134">
        <v>4</v>
      </c>
      <c r="AB321" s="134">
        <v>4</v>
      </c>
    </row>
    <row r="322" spans="1:28" ht="17">
      <c r="A322" s="154" t="s">
        <v>246</v>
      </c>
      <c r="B322" s="167" t="s">
        <v>752</v>
      </c>
      <c r="C322" s="168">
        <v>3</v>
      </c>
      <c r="D322" s="136"/>
      <c r="E322" s="123"/>
      <c r="F322" s="123"/>
      <c r="G322" s="123"/>
      <c r="H322" s="123"/>
      <c r="I322" s="123"/>
      <c r="J322" s="128" t="s">
        <v>292</v>
      </c>
      <c r="K322" s="123"/>
      <c r="L322" s="136"/>
      <c r="M322" s="123"/>
      <c r="N322" s="123"/>
      <c r="O322" s="123"/>
      <c r="P322" s="123"/>
      <c r="Q322" s="123"/>
      <c r="R322" s="123" t="s">
        <v>292</v>
      </c>
      <c r="S322" s="131"/>
      <c r="T322" s="143" t="s">
        <v>293</v>
      </c>
      <c r="U322" s="133" t="s">
        <v>294</v>
      </c>
      <c r="V322" s="133" t="s">
        <v>184</v>
      </c>
      <c r="W322" s="133" t="s">
        <v>315</v>
      </c>
      <c r="X322" s="133"/>
      <c r="Y322" s="133"/>
      <c r="Z322" s="133"/>
      <c r="AA322" s="134">
        <v>4</v>
      </c>
      <c r="AB322" s="134">
        <v>4</v>
      </c>
    </row>
    <row r="323" spans="1:28" ht="34">
      <c r="A323" s="154" t="s">
        <v>753</v>
      </c>
      <c r="B323" s="167" t="s">
        <v>754</v>
      </c>
      <c r="C323" s="168">
        <v>2</v>
      </c>
      <c r="D323" s="136"/>
      <c r="E323" s="123"/>
      <c r="F323" s="123"/>
      <c r="G323" s="123"/>
      <c r="H323" s="123"/>
      <c r="I323" s="123"/>
      <c r="J323" s="128" t="s">
        <v>292</v>
      </c>
      <c r="K323" s="123"/>
      <c r="L323" s="136"/>
      <c r="M323" s="123"/>
      <c r="N323" s="123"/>
      <c r="O323" s="123"/>
      <c r="P323" s="123"/>
      <c r="Q323" s="123"/>
      <c r="R323" s="123" t="s">
        <v>292</v>
      </c>
      <c r="S323" s="131"/>
      <c r="T323" s="143" t="s">
        <v>293</v>
      </c>
      <c r="U323" s="133" t="s">
        <v>294</v>
      </c>
      <c r="V323" s="133" t="s">
        <v>185</v>
      </c>
      <c r="W323" s="133" t="s">
        <v>315</v>
      </c>
      <c r="X323" s="133"/>
      <c r="Y323" s="133"/>
      <c r="Z323" s="133"/>
      <c r="AA323" s="134">
        <v>4</v>
      </c>
      <c r="AB323" s="134">
        <v>4</v>
      </c>
    </row>
    <row r="324" spans="1:28" ht="17">
      <c r="A324" s="154" t="s">
        <v>755</v>
      </c>
      <c r="B324" s="167" t="s">
        <v>756</v>
      </c>
      <c r="C324" s="168">
        <v>2</v>
      </c>
      <c r="D324" s="136"/>
      <c r="E324" s="123"/>
      <c r="F324" s="123"/>
      <c r="G324" s="123"/>
      <c r="H324" s="123"/>
      <c r="I324" s="123"/>
      <c r="J324" s="128" t="s">
        <v>292</v>
      </c>
      <c r="K324" s="123"/>
      <c r="L324" s="136"/>
      <c r="M324" s="123"/>
      <c r="N324" s="123"/>
      <c r="O324" s="123"/>
      <c r="P324" s="123"/>
      <c r="Q324" s="123"/>
      <c r="R324" s="123" t="s">
        <v>292</v>
      </c>
      <c r="S324" s="131"/>
      <c r="T324" s="143" t="s">
        <v>293</v>
      </c>
      <c r="U324" s="133" t="s">
        <v>294</v>
      </c>
      <c r="V324" s="133" t="s">
        <v>185</v>
      </c>
      <c r="W324" s="133" t="s">
        <v>315</v>
      </c>
      <c r="X324" s="133"/>
      <c r="Y324" s="133"/>
      <c r="Z324" s="133"/>
      <c r="AA324" s="134">
        <v>4</v>
      </c>
      <c r="AB324" s="134">
        <v>4</v>
      </c>
    </row>
    <row r="325" spans="1:28" ht="17">
      <c r="A325" s="154" t="s">
        <v>757</v>
      </c>
      <c r="B325" s="167" t="s">
        <v>758</v>
      </c>
      <c r="C325" s="168">
        <v>2</v>
      </c>
      <c r="D325" s="136"/>
      <c r="E325" s="123"/>
      <c r="F325" s="123"/>
      <c r="G325" s="123"/>
      <c r="H325" s="123"/>
      <c r="I325" s="123"/>
      <c r="J325" s="128" t="s">
        <v>292</v>
      </c>
      <c r="K325" s="123"/>
      <c r="L325" s="136"/>
      <c r="M325" s="123"/>
      <c r="N325" s="123"/>
      <c r="O325" s="123"/>
      <c r="P325" s="123"/>
      <c r="Q325" s="123"/>
      <c r="R325" s="123" t="s">
        <v>292</v>
      </c>
      <c r="S325" s="131"/>
      <c r="T325" s="132" t="s">
        <v>293</v>
      </c>
      <c r="U325" s="133" t="s">
        <v>294</v>
      </c>
      <c r="V325" s="133" t="s">
        <v>185</v>
      </c>
      <c r="W325" s="133" t="s">
        <v>315</v>
      </c>
      <c r="X325" s="133"/>
      <c r="Y325" s="133"/>
      <c r="Z325" s="133"/>
      <c r="AA325" s="134">
        <v>4</v>
      </c>
      <c r="AB325" s="134">
        <v>4</v>
      </c>
    </row>
    <row r="326" spans="1:28" ht="26">
      <c r="A326" s="154" t="s">
        <v>759</v>
      </c>
      <c r="B326" s="167" t="s">
        <v>760</v>
      </c>
      <c r="C326" s="168">
        <v>3</v>
      </c>
      <c r="D326" s="136"/>
      <c r="E326" s="123"/>
      <c r="F326" s="123"/>
      <c r="G326" s="123"/>
      <c r="H326" s="123"/>
      <c r="I326" s="123"/>
      <c r="J326" s="128" t="s">
        <v>292</v>
      </c>
      <c r="K326" s="123"/>
      <c r="L326" s="136"/>
      <c r="M326" s="123"/>
      <c r="N326" s="123"/>
      <c r="O326" s="123"/>
      <c r="P326" s="123"/>
      <c r="Q326" s="123"/>
      <c r="R326" s="123" t="s">
        <v>292</v>
      </c>
      <c r="S326" s="131"/>
      <c r="T326" s="132" t="s">
        <v>293</v>
      </c>
      <c r="U326" s="133" t="s">
        <v>317</v>
      </c>
      <c r="V326" s="133" t="s">
        <v>184</v>
      </c>
      <c r="W326" s="133" t="s">
        <v>315</v>
      </c>
      <c r="X326" s="133"/>
      <c r="Y326" s="133"/>
      <c r="Z326" s="133"/>
      <c r="AA326" s="134">
        <v>4</v>
      </c>
      <c r="AB326" s="134">
        <v>4</v>
      </c>
    </row>
    <row r="327" spans="1:28" ht="34">
      <c r="A327" s="154" t="s">
        <v>761</v>
      </c>
      <c r="B327" s="167" t="s">
        <v>762</v>
      </c>
      <c r="C327" s="168">
        <v>3</v>
      </c>
      <c r="D327" s="136"/>
      <c r="E327" s="123"/>
      <c r="F327" s="123"/>
      <c r="G327" s="123"/>
      <c r="H327" s="123"/>
      <c r="I327" s="123"/>
      <c r="J327" s="128" t="s">
        <v>292</v>
      </c>
      <c r="K327" s="123"/>
      <c r="L327" s="136"/>
      <c r="M327" s="123"/>
      <c r="N327" s="123"/>
      <c r="O327" s="123"/>
      <c r="P327" s="123"/>
      <c r="Q327" s="123"/>
      <c r="R327" s="123" t="s">
        <v>292</v>
      </c>
      <c r="S327" s="131"/>
      <c r="T327" s="132" t="s">
        <v>293</v>
      </c>
      <c r="U327" s="133" t="s">
        <v>317</v>
      </c>
      <c r="V327" s="133"/>
      <c r="W327" s="133"/>
      <c r="X327" s="133"/>
      <c r="Y327" s="133"/>
      <c r="Z327" s="133"/>
      <c r="AA327" s="134">
        <v>4</v>
      </c>
      <c r="AB327" s="134">
        <v>4</v>
      </c>
    </row>
    <row r="328" spans="1:28" ht="65">
      <c r="A328" s="154" t="s">
        <v>763</v>
      </c>
      <c r="B328" s="167" t="s">
        <v>764</v>
      </c>
      <c r="C328" s="168">
        <v>3</v>
      </c>
      <c r="D328" s="136"/>
      <c r="E328" s="123"/>
      <c r="F328" s="123"/>
      <c r="G328" s="123"/>
      <c r="H328" s="123"/>
      <c r="I328" s="123"/>
      <c r="J328" s="128" t="s">
        <v>292</v>
      </c>
      <c r="K328" s="123"/>
      <c r="L328" s="136"/>
      <c r="M328" s="123"/>
      <c r="N328" s="123"/>
      <c r="O328" s="123"/>
      <c r="P328" s="123"/>
      <c r="Q328" s="123"/>
      <c r="R328" s="123" t="s">
        <v>292</v>
      </c>
      <c r="S328" s="131"/>
      <c r="T328" s="132" t="s">
        <v>293</v>
      </c>
      <c r="U328" s="133" t="s">
        <v>647</v>
      </c>
      <c r="V328" s="133"/>
      <c r="W328" s="133" t="s">
        <v>315</v>
      </c>
      <c r="X328" s="133"/>
      <c r="Y328" s="133"/>
      <c r="Z328" s="133" t="s">
        <v>765</v>
      </c>
      <c r="AA328" s="134">
        <v>4</v>
      </c>
      <c r="AB328" s="134">
        <v>4</v>
      </c>
    </row>
    <row r="329" spans="1:28" ht="34">
      <c r="A329" s="154" t="s">
        <v>225</v>
      </c>
      <c r="B329" s="167" t="s">
        <v>766</v>
      </c>
      <c r="C329" s="168">
        <v>3</v>
      </c>
      <c r="D329" s="136"/>
      <c r="E329" s="123"/>
      <c r="F329" s="123"/>
      <c r="G329" s="123"/>
      <c r="H329" s="123"/>
      <c r="I329" s="123"/>
      <c r="J329" s="128" t="s">
        <v>292</v>
      </c>
      <c r="K329" s="123"/>
      <c r="L329" s="136"/>
      <c r="M329" s="123"/>
      <c r="N329" s="123"/>
      <c r="O329" s="123"/>
      <c r="P329" s="123"/>
      <c r="Q329" s="123"/>
      <c r="R329" s="123" t="s">
        <v>292</v>
      </c>
      <c r="S329" s="131"/>
      <c r="T329" s="132" t="s">
        <v>293</v>
      </c>
      <c r="U329" s="133" t="s">
        <v>294</v>
      </c>
      <c r="V329" s="133" t="s">
        <v>185</v>
      </c>
      <c r="W329" s="133" t="s">
        <v>305</v>
      </c>
      <c r="X329" s="133"/>
      <c r="Y329" s="133"/>
      <c r="Z329" s="133"/>
      <c r="AA329" s="134">
        <v>4</v>
      </c>
      <c r="AB329" s="134">
        <v>4</v>
      </c>
    </row>
    <row r="330" spans="1:28" ht="34">
      <c r="A330" s="154" t="s">
        <v>767</v>
      </c>
      <c r="B330" s="167" t="s">
        <v>768</v>
      </c>
      <c r="C330" s="168">
        <v>4</v>
      </c>
      <c r="D330" s="136"/>
      <c r="E330" s="123"/>
      <c r="F330" s="123"/>
      <c r="G330" s="123"/>
      <c r="H330" s="123"/>
      <c r="I330" s="123"/>
      <c r="J330" s="128" t="s">
        <v>292</v>
      </c>
      <c r="K330" s="123"/>
      <c r="L330" s="136"/>
      <c r="M330" s="123"/>
      <c r="N330" s="123"/>
      <c r="O330" s="123"/>
      <c r="P330" s="123"/>
      <c r="Q330" s="123"/>
      <c r="R330" s="123" t="s">
        <v>292</v>
      </c>
      <c r="S330" s="131"/>
      <c r="T330" s="266" t="s">
        <v>452</v>
      </c>
      <c r="U330" s="253"/>
      <c r="V330" s="267" t="s">
        <v>453</v>
      </c>
      <c r="W330" s="253"/>
      <c r="X330" s="160"/>
      <c r="Y330" s="160"/>
      <c r="Z330" s="133"/>
      <c r="AA330" s="134"/>
      <c r="AB330" s="134"/>
    </row>
    <row r="331" spans="1:28" ht="26">
      <c r="A331" s="154" t="s">
        <v>769</v>
      </c>
      <c r="B331" s="167" t="s">
        <v>770</v>
      </c>
      <c r="C331" s="168">
        <v>3</v>
      </c>
      <c r="D331" s="136"/>
      <c r="E331" s="123"/>
      <c r="F331" s="123"/>
      <c r="G331" s="123"/>
      <c r="H331" s="123"/>
      <c r="I331" s="123"/>
      <c r="J331" s="128" t="s">
        <v>292</v>
      </c>
      <c r="K331" s="123"/>
      <c r="L331" s="136"/>
      <c r="M331" s="123"/>
      <c r="N331" s="123"/>
      <c r="O331" s="123"/>
      <c r="P331" s="123"/>
      <c r="Q331" s="123"/>
      <c r="R331" s="123" t="s">
        <v>292</v>
      </c>
      <c r="S331" s="131"/>
      <c r="T331" s="132" t="s">
        <v>293</v>
      </c>
      <c r="U331" s="162" t="s">
        <v>317</v>
      </c>
      <c r="V331" s="133" t="s">
        <v>185</v>
      </c>
      <c r="W331" s="133" t="s">
        <v>315</v>
      </c>
      <c r="X331" s="133"/>
      <c r="Y331" s="133"/>
      <c r="Z331" s="133"/>
      <c r="AA331" s="134">
        <v>4</v>
      </c>
      <c r="AB331" s="134">
        <v>4</v>
      </c>
    </row>
    <row r="332" spans="1:28" ht="17">
      <c r="A332" s="154" t="s">
        <v>771</v>
      </c>
      <c r="B332" s="167" t="s">
        <v>772</v>
      </c>
      <c r="C332" s="168">
        <v>3</v>
      </c>
      <c r="D332" s="136"/>
      <c r="E332" s="123"/>
      <c r="F332" s="123"/>
      <c r="G332" s="123"/>
      <c r="H332" s="123"/>
      <c r="I332" s="123"/>
      <c r="J332" s="128" t="s">
        <v>292</v>
      </c>
      <c r="K332" s="123"/>
      <c r="L332" s="136"/>
      <c r="M332" s="123"/>
      <c r="N332" s="123"/>
      <c r="O332" s="123"/>
      <c r="P332" s="123"/>
      <c r="Q332" s="123"/>
      <c r="R332" s="123" t="s">
        <v>292</v>
      </c>
      <c r="S332" s="131"/>
      <c r="T332" s="132" t="s">
        <v>293</v>
      </c>
      <c r="U332" s="133" t="s">
        <v>294</v>
      </c>
      <c r="V332" s="133" t="s">
        <v>185</v>
      </c>
      <c r="W332" s="133" t="s">
        <v>315</v>
      </c>
      <c r="X332" s="133"/>
      <c r="Y332" s="133"/>
      <c r="Z332" s="133"/>
      <c r="AA332" s="134">
        <v>4</v>
      </c>
      <c r="AB332" s="134">
        <v>4</v>
      </c>
    </row>
    <row r="333" spans="1:28" ht="17">
      <c r="A333" s="154" t="s">
        <v>773</v>
      </c>
      <c r="B333" s="167" t="s">
        <v>774</v>
      </c>
      <c r="C333" s="168">
        <v>3</v>
      </c>
      <c r="D333" s="136"/>
      <c r="E333" s="123"/>
      <c r="F333" s="123"/>
      <c r="G333" s="123"/>
      <c r="H333" s="123"/>
      <c r="I333" s="123"/>
      <c r="J333" s="128" t="s">
        <v>292</v>
      </c>
      <c r="K333" s="123"/>
      <c r="L333" s="136"/>
      <c r="M333" s="123"/>
      <c r="N333" s="123"/>
      <c r="O333" s="123"/>
      <c r="P333" s="123"/>
      <c r="Q333" s="123"/>
      <c r="R333" s="123" t="s">
        <v>292</v>
      </c>
      <c r="S333" s="131"/>
      <c r="T333" s="132" t="s">
        <v>293</v>
      </c>
      <c r="U333" s="158" t="s">
        <v>558</v>
      </c>
      <c r="V333" s="133"/>
      <c r="W333" s="133" t="s">
        <v>315</v>
      </c>
      <c r="X333" s="133"/>
      <c r="Y333" s="133"/>
      <c r="Z333" s="133"/>
      <c r="AA333" s="134">
        <v>4</v>
      </c>
      <c r="AB333" s="134">
        <v>4</v>
      </c>
    </row>
    <row r="334" spans="1:28" ht="34">
      <c r="A334" s="154" t="s">
        <v>775</v>
      </c>
      <c r="B334" s="167" t="s">
        <v>776</v>
      </c>
      <c r="C334" s="168">
        <v>3</v>
      </c>
      <c r="D334" s="136"/>
      <c r="E334" s="123"/>
      <c r="F334" s="123"/>
      <c r="G334" s="123"/>
      <c r="H334" s="123"/>
      <c r="I334" s="123"/>
      <c r="J334" s="128" t="s">
        <v>292</v>
      </c>
      <c r="K334" s="123"/>
      <c r="L334" s="136"/>
      <c r="M334" s="123"/>
      <c r="N334" s="123"/>
      <c r="O334" s="123"/>
      <c r="P334" s="123"/>
      <c r="Q334" s="123"/>
      <c r="R334" s="123" t="s">
        <v>292</v>
      </c>
      <c r="S334" s="131"/>
      <c r="T334" s="132" t="s">
        <v>293</v>
      </c>
      <c r="U334" s="133" t="s">
        <v>294</v>
      </c>
      <c r="V334" s="133" t="s">
        <v>185</v>
      </c>
      <c r="W334" s="133" t="s">
        <v>315</v>
      </c>
      <c r="X334" s="133"/>
      <c r="Y334" s="133"/>
      <c r="Z334" s="133"/>
      <c r="AA334" s="134">
        <v>4</v>
      </c>
      <c r="AB334" s="134">
        <v>4</v>
      </c>
    </row>
    <row r="335" spans="1:28" ht="17">
      <c r="A335" s="154" t="s">
        <v>777</v>
      </c>
      <c r="B335" s="167" t="s">
        <v>778</v>
      </c>
      <c r="C335" s="168">
        <v>3</v>
      </c>
      <c r="D335" s="136"/>
      <c r="E335" s="123"/>
      <c r="F335" s="123"/>
      <c r="G335" s="123"/>
      <c r="H335" s="123"/>
      <c r="I335" s="123"/>
      <c r="J335" s="128" t="s">
        <v>292</v>
      </c>
      <c r="K335" s="123"/>
      <c r="L335" s="136"/>
      <c r="M335" s="123"/>
      <c r="N335" s="123"/>
      <c r="O335" s="123"/>
      <c r="P335" s="123"/>
      <c r="Q335" s="123"/>
      <c r="R335" s="123" t="s">
        <v>292</v>
      </c>
      <c r="S335" s="131"/>
      <c r="T335" s="132" t="s">
        <v>293</v>
      </c>
      <c r="U335" s="150" t="s">
        <v>388</v>
      </c>
      <c r="V335" s="133" t="s">
        <v>185</v>
      </c>
      <c r="W335" s="133" t="s">
        <v>315</v>
      </c>
      <c r="X335" s="133"/>
      <c r="Y335" s="133"/>
      <c r="Z335" s="133"/>
      <c r="AA335" s="134">
        <v>4</v>
      </c>
      <c r="AB335" s="134">
        <v>4</v>
      </c>
    </row>
    <row r="336" spans="1:28" ht="34">
      <c r="A336" s="154" t="s">
        <v>779</v>
      </c>
      <c r="B336" s="167" t="s">
        <v>780</v>
      </c>
      <c r="C336" s="168">
        <v>3</v>
      </c>
      <c r="D336" s="136"/>
      <c r="E336" s="123"/>
      <c r="F336" s="123"/>
      <c r="G336" s="123"/>
      <c r="H336" s="123"/>
      <c r="I336" s="123"/>
      <c r="J336" s="128" t="s">
        <v>292</v>
      </c>
      <c r="K336" s="123"/>
      <c r="L336" s="136"/>
      <c r="M336" s="123"/>
      <c r="N336" s="123"/>
      <c r="O336" s="123"/>
      <c r="P336" s="123"/>
      <c r="Q336" s="123"/>
      <c r="R336" s="123" t="s">
        <v>292</v>
      </c>
      <c r="S336" s="131"/>
      <c r="T336" s="132" t="s">
        <v>293</v>
      </c>
      <c r="U336" s="133" t="s">
        <v>294</v>
      </c>
      <c r="V336" s="133" t="s">
        <v>184</v>
      </c>
      <c r="W336" s="133" t="s">
        <v>315</v>
      </c>
      <c r="X336" s="133"/>
      <c r="Y336" s="133"/>
      <c r="Z336" s="133"/>
      <c r="AA336" s="134">
        <v>4</v>
      </c>
      <c r="AB336" s="134">
        <v>4</v>
      </c>
    </row>
    <row r="337" spans="1:28" ht="17">
      <c r="A337" s="154" t="s">
        <v>781</v>
      </c>
      <c r="B337" s="167" t="s">
        <v>782</v>
      </c>
      <c r="C337" s="168">
        <v>2</v>
      </c>
      <c r="D337" s="136"/>
      <c r="E337" s="123"/>
      <c r="F337" s="123"/>
      <c r="G337" s="123"/>
      <c r="H337" s="123"/>
      <c r="I337" s="123"/>
      <c r="J337" s="128" t="s">
        <v>292</v>
      </c>
      <c r="K337" s="123"/>
      <c r="L337" s="136"/>
      <c r="M337" s="123"/>
      <c r="N337" s="123"/>
      <c r="O337" s="123"/>
      <c r="P337" s="123"/>
      <c r="Q337" s="123"/>
      <c r="R337" s="123" t="s">
        <v>292</v>
      </c>
      <c r="S337" s="131"/>
      <c r="T337" s="132" t="s">
        <v>293</v>
      </c>
      <c r="U337" s="133" t="s">
        <v>294</v>
      </c>
      <c r="V337" s="133"/>
      <c r="W337" s="133" t="s">
        <v>315</v>
      </c>
      <c r="X337" s="133"/>
      <c r="Y337" s="133"/>
      <c r="Z337" s="133"/>
      <c r="AA337" s="134">
        <v>4</v>
      </c>
      <c r="AB337" s="134">
        <v>4</v>
      </c>
    </row>
    <row r="338" spans="1:28" ht="17">
      <c r="A338" s="154" t="s">
        <v>783</v>
      </c>
      <c r="B338" s="167" t="s">
        <v>784</v>
      </c>
      <c r="C338" s="168">
        <v>3</v>
      </c>
      <c r="D338" s="136"/>
      <c r="E338" s="123"/>
      <c r="F338" s="123"/>
      <c r="G338" s="123"/>
      <c r="H338" s="123"/>
      <c r="I338" s="123"/>
      <c r="J338" s="128" t="s">
        <v>292</v>
      </c>
      <c r="K338" s="123"/>
      <c r="L338" s="136"/>
      <c r="M338" s="123"/>
      <c r="N338" s="123"/>
      <c r="O338" s="123"/>
      <c r="P338" s="123"/>
      <c r="Q338" s="123"/>
      <c r="R338" s="123" t="s">
        <v>292</v>
      </c>
      <c r="S338" s="131"/>
      <c r="T338" s="132" t="s">
        <v>293</v>
      </c>
      <c r="U338" s="133" t="s">
        <v>294</v>
      </c>
      <c r="V338" s="133" t="s">
        <v>185</v>
      </c>
      <c r="W338" s="133" t="s">
        <v>315</v>
      </c>
      <c r="X338" s="133"/>
      <c r="Y338" s="133"/>
      <c r="Z338" s="133"/>
      <c r="AA338" s="134">
        <v>4</v>
      </c>
      <c r="AB338" s="134">
        <v>4</v>
      </c>
    </row>
    <row r="339" spans="1:28" ht="26">
      <c r="A339" s="154" t="s">
        <v>785</v>
      </c>
      <c r="B339" s="167" t="s">
        <v>786</v>
      </c>
      <c r="C339" s="168">
        <v>3</v>
      </c>
      <c r="D339" s="136"/>
      <c r="E339" s="123"/>
      <c r="F339" s="123"/>
      <c r="G339" s="123"/>
      <c r="H339" s="123"/>
      <c r="I339" s="123"/>
      <c r="J339" s="128" t="s">
        <v>292</v>
      </c>
      <c r="K339" s="123"/>
      <c r="L339" s="136"/>
      <c r="M339" s="123"/>
      <c r="N339" s="123"/>
      <c r="O339" s="123"/>
      <c r="P339" s="123"/>
      <c r="Q339" s="123"/>
      <c r="R339" s="123" t="s">
        <v>292</v>
      </c>
      <c r="S339" s="131"/>
      <c r="T339" s="132" t="s">
        <v>293</v>
      </c>
      <c r="U339" s="133" t="s">
        <v>787</v>
      </c>
      <c r="V339" s="133"/>
      <c r="W339" s="133" t="s">
        <v>305</v>
      </c>
      <c r="X339" s="133"/>
      <c r="Y339" s="133"/>
      <c r="Z339" s="133"/>
      <c r="AA339" s="134">
        <v>4</v>
      </c>
      <c r="AB339" s="134">
        <v>4</v>
      </c>
    </row>
    <row r="340" spans="1:28" ht="17">
      <c r="A340" s="154" t="s">
        <v>788</v>
      </c>
      <c r="B340" s="167" t="s">
        <v>454</v>
      </c>
      <c r="C340" s="168">
        <v>4</v>
      </c>
      <c r="D340" s="136"/>
      <c r="E340" s="123"/>
      <c r="F340" s="123"/>
      <c r="G340" s="123"/>
      <c r="H340" s="123"/>
      <c r="I340" s="123"/>
      <c r="J340" s="128" t="s">
        <v>292</v>
      </c>
      <c r="K340" s="123"/>
      <c r="L340" s="136"/>
      <c r="M340" s="123"/>
      <c r="N340" s="123"/>
      <c r="O340" s="123"/>
      <c r="P340" s="123"/>
      <c r="Q340" s="123"/>
      <c r="R340" s="123" t="s">
        <v>292</v>
      </c>
      <c r="S340" s="131"/>
      <c r="T340" s="266" t="s">
        <v>452</v>
      </c>
      <c r="U340" s="253"/>
      <c r="V340" s="267" t="s">
        <v>453</v>
      </c>
      <c r="W340" s="253"/>
      <c r="X340" s="160"/>
      <c r="Y340" s="160"/>
      <c r="Z340" s="133"/>
      <c r="AA340" s="134"/>
      <c r="AB340" s="134"/>
    </row>
    <row r="341" spans="1:28" ht="17">
      <c r="A341" s="123" t="s">
        <v>789</v>
      </c>
      <c r="B341" s="148" t="s">
        <v>790</v>
      </c>
      <c r="C341" s="123">
        <v>3</v>
      </c>
      <c r="D341" s="136"/>
      <c r="E341" s="123"/>
      <c r="F341" s="123"/>
      <c r="G341" s="123"/>
      <c r="H341" s="123"/>
      <c r="I341" s="123"/>
      <c r="J341" s="123"/>
      <c r="K341" s="128" t="s">
        <v>292</v>
      </c>
      <c r="L341" s="155"/>
      <c r="M341" s="148"/>
      <c r="N341" s="148"/>
      <c r="O341" s="148"/>
      <c r="P341" s="130" t="s">
        <v>292</v>
      </c>
      <c r="Q341" s="148"/>
      <c r="R341" s="123"/>
      <c r="S341" s="131" t="s">
        <v>292</v>
      </c>
      <c r="T341" s="132" t="s">
        <v>293</v>
      </c>
      <c r="U341" s="133" t="s">
        <v>294</v>
      </c>
      <c r="V341" s="133" t="s">
        <v>184</v>
      </c>
      <c r="W341" s="133" t="s">
        <v>315</v>
      </c>
      <c r="X341" s="133"/>
      <c r="Y341" s="133"/>
      <c r="Z341" s="133"/>
      <c r="AA341" s="134">
        <v>4</v>
      </c>
      <c r="AB341" s="134">
        <v>4</v>
      </c>
    </row>
    <row r="342" spans="1:28" ht="17">
      <c r="A342" s="123" t="s">
        <v>791</v>
      </c>
      <c r="B342" s="148" t="s">
        <v>792</v>
      </c>
      <c r="C342" s="123">
        <v>3</v>
      </c>
      <c r="D342" s="136"/>
      <c r="E342" s="123"/>
      <c r="F342" s="123"/>
      <c r="G342" s="123"/>
      <c r="H342" s="123"/>
      <c r="I342" s="123"/>
      <c r="J342" s="123"/>
      <c r="K342" s="128" t="s">
        <v>292</v>
      </c>
      <c r="L342" s="155"/>
      <c r="M342" s="148"/>
      <c r="N342" s="148"/>
      <c r="O342" s="148"/>
      <c r="P342" s="142" t="s">
        <v>292</v>
      </c>
      <c r="Q342" s="148"/>
      <c r="R342" s="123"/>
      <c r="S342" s="131" t="s">
        <v>292</v>
      </c>
      <c r="T342" s="132" t="s">
        <v>293</v>
      </c>
      <c r="U342" s="133" t="s">
        <v>294</v>
      </c>
      <c r="V342" s="158" t="s">
        <v>184</v>
      </c>
      <c r="W342" s="133" t="s">
        <v>315</v>
      </c>
      <c r="X342" s="133"/>
      <c r="Y342" s="133"/>
      <c r="Z342" s="133"/>
      <c r="AA342" s="134">
        <v>4</v>
      </c>
      <c r="AB342" s="134">
        <v>4</v>
      </c>
    </row>
    <row r="343" spans="1:28" ht="34">
      <c r="A343" s="123" t="s">
        <v>177</v>
      </c>
      <c r="B343" s="148" t="s">
        <v>156</v>
      </c>
      <c r="C343" s="123">
        <v>3</v>
      </c>
      <c r="D343" s="136"/>
      <c r="E343" s="123"/>
      <c r="F343" s="123"/>
      <c r="G343" s="123"/>
      <c r="H343" s="123"/>
      <c r="I343" s="123"/>
      <c r="J343" s="123"/>
      <c r="K343" s="128" t="s">
        <v>292</v>
      </c>
      <c r="L343" s="155"/>
      <c r="M343" s="148"/>
      <c r="N343" s="148"/>
      <c r="O343" s="148"/>
      <c r="P343" s="123" t="s">
        <v>292</v>
      </c>
      <c r="Q343" s="148"/>
      <c r="R343" s="123"/>
      <c r="S343" s="131" t="s">
        <v>292</v>
      </c>
      <c r="T343" s="132" t="s">
        <v>293</v>
      </c>
      <c r="U343" s="133" t="s">
        <v>294</v>
      </c>
      <c r="V343" s="133" t="s">
        <v>185</v>
      </c>
      <c r="W343" s="133" t="s">
        <v>315</v>
      </c>
      <c r="X343" s="133"/>
      <c r="Y343" s="133"/>
      <c r="Z343" s="133"/>
      <c r="AA343" s="134">
        <v>4</v>
      </c>
      <c r="AB343" s="134">
        <v>4</v>
      </c>
    </row>
    <row r="344" spans="1:28" ht="34">
      <c r="A344" s="123" t="s">
        <v>258</v>
      </c>
      <c r="B344" s="148" t="s">
        <v>793</v>
      </c>
      <c r="C344" s="123">
        <v>3</v>
      </c>
      <c r="D344" s="136"/>
      <c r="E344" s="123"/>
      <c r="F344" s="123"/>
      <c r="G344" s="123"/>
      <c r="H344" s="123"/>
      <c r="I344" s="123"/>
      <c r="J344" s="123"/>
      <c r="K344" s="128" t="s">
        <v>292</v>
      </c>
      <c r="L344" s="155"/>
      <c r="M344" s="148"/>
      <c r="N344" s="148"/>
      <c r="O344" s="148"/>
      <c r="P344" s="123" t="s">
        <v>292</v>
      </c>
      <c r="Q344" s="148"/>
      <c r="R344" s="123"/>
      <c r="S344" s="131" t="s">
        <v>292</v>
      </c>
      <c r="T344" s="143" t="s">
        <v>293</v>
      </c>
      <c r="U344" s="133" t="s">
        <v>294</v>
      </c>
      <c r="V344" s="133" t="s">
        <v>185</v>
      </c>
      <c r="W344" s="133" t="s">
        <v>315</v>
      </c>
      <c r="X344" s="133"/>
      <c r="Y344" s="133"/>
      <c r="Z344" s="133"/>
      <c r="AA344" s="134">
        <v>4</v>
      </c>
      <c r="AB344" s="134">
        <v>4</v>
      </c>
    </row>
    <row r="345" spans="1:28" ht="34">
      <c r="A345" s="123" t="s">
        <v>794</v>
      </c>
      <c r="B345" s="148" t="s">
        <v>795</v>
      </c>
      <c r="C345" s="123">
        <v>2</v>
      </c>
      <c r="D345" s="136"/>
      <c r="E345" s="123"/>
      <c r="F345" s="123"/>
      <c r="G345" s="123"/>
      <c r="H345" s="123"/>
      <c r="I345" s="123"/>
      <c r="J345" s="123"/>
      <c r="K345" s="123" t="s">
        <v>292</v>
      </c>
      <c r="L345" s="155"/>
      <c r="M345" s="148"/>
      <c r="N345" s="148"/>
      <c r="O345" s="148"/>
      <c r="P345" s="130"/>
      <c r="Q345" s="148"/>
      <c r="R345" s="123"/>
      <c r="S345" s="131" t="s">
        <v>292</v>
      </c>
      <c r="T345" s="266" t="s">
        <v>452</v>
      </c>
      <c r="U345" s="253"/>
      <c r="V345" s="267" t="s">
        <v>453</v>
      </c>
      <c r="W345" s="253"/>
      <c r="X345" s="160"/>
      <c r="Y345" s="160"/>
      <c r="Z345" s="133"/>
      <c r="AA345" s="134"/>
      <c r="AB345" s="134"/>
    </row>
    <row r="346" spans="1:28" ht="34">
      <c r="A346" s="123" t="s">
        <v>796</v>
      </c>
      <c r="B346" s="148" t="s">
        <v>797</v>
      </c>
      <c r="C346" s="123">
        <v>2</v>
      </c>
      <c r="D346" s="136"/>
      <c r="E346" s="123"/>
      <c r="F346" s="123"/>
      <c r="G346" s="123"/>
      <c r="H346" s="123"/>
      <c r="I346" s="123"/>
      <c r="J346" s="123"/>
      <c r="K346" s="123" t="s">
        <v>292</v>
      </c>
      <c r="L346" s="155"/>
      <c r="M346" s="148"/>
      <c r="N346" s="148"/>
      <c r="O346" s="148"/>
      <c r="P346" s="130"/>
      <c r="Q346" s="148"/>
      <c r="R346" s="123"/>
      <c r="S346" s="131" t="s">
        <v>292</v>
      </c>
      <c r="T346" s="266" t="s">
        <v>452</v>
      </c>
      <c r="U346" s="253"/>
      <c r="V346" s="267" t="s">
        <v>453</v>
      </c>
      <c r="W346" s="253"/>
      <c r="X346" s="160"/>
      <c r="Y346" s="160"/>
      <c r="Z346" s="133"/>
      <c r="AA346" s="134"/>
      <c r="AB346" s="134"/>
    </row>
    <row r="347" spans="1:28" ht="34">
      <c r="A347" s="123" t="s">
        <v>798</v>
      </c>
      <c r="B347" s="148" t="s">
        <v>799</v>
      </c>
      <c r="C347" s="123">
        <v>2</v>
      </c>
      <c r="D347" s="136"/>
      <c r="E347" s="123"/>
      <c r="F347" s="123"/>
      <c r="G347" s="123"/>
      <c r="H347" s="123"/>
      <c r="I347" s="123"/>
      <c r="J347" s="123"/>
      <c r="K347" s="123" t="s">
        <v>292</v>
      </c>
      <c r="L347" s="155"/>
      <c r="M347" s="148"/>
      <c r="N347" s="148"/>
      <c r="O347" s="148"/>
      <c r="P347" s="130"/>
      <c r="Q347" s="148"/>
      <c r="R347" s="123"/>
      <c r="S347" s="131" t="s">
        <v>292</v>
      </c>
      <c r="T347" s="266" t="s">
        <v>452</v>
      </c>
      <c r="U347" s="253"/>
      <c r="V347" s="267" t="s">
        <v>453</v>
      </c>
      <c r="W347" s="253"/>
      <c r="X347" s="160"/>
      <c r="Y347" s="160"/>
      <c r="Z347" s="133"/>
      <c r="AA347" s="134"/>
      <c r="AB347" s="134"/>
    </row>
    <row r="348" spans="1:28" ht="34">
      <c r="A348" s="123" t="s">
        <v>800</v>
      </c>
      <c r="B348" s="148" t="s">
        <v>801</v>
      </c>
      <c r="C348" s="123">
        <v>2</v>
      </c>
      <c r="D348" s="136"/>
      <c r="E348" s="123"/>
      <c r="F348" s="123"/>
      <c r="G348" s="123"/>
      <c r="H348" s="123"/>
      <c r="I348" s="123"/>
      <c r="J348" s="123"/>
      <c r="K348" s="123" t="s">
        <v>292</v>
      </c>
      <c r="L348" s="155"/>
      <c r="M348" s="148"/>
      <c r="N348" s="148"/>
      <c r="O348" s="148"/>
      <c r="P348" s="130"/>
      <c r="Q348" s="148"/>
      <c r="R348" s="123"/>
      <c r="S348" s="131" t="s">
        <v>292</v>
      </c>
      <c r="T348" s="266" t="s">
        <v>452</v>
      </c>
      <c r="U348" s="253"/>
      <c r="V348" s="267" t="s">
        <v>453</v>
      </c>
      <c r="W348" s="253"/>
      <c r="X348" s="160"/>
      <c r="Y348" s="160"/>
      <c r="Z348" s="133"/>
      <c r="AA348" s="134"/>
      <c r="AB348" s="134"/>
    </row>
    <row r="349" spans="1:28" ht="51">
      <c r="A349" s="123" t="s">
        <v>802</v>
      </c>
      <c r="B349" s="148" t="s">
        <v>803</v>
      </c>
      <c r="C349" s="123">
        <v>2</v>
      </c>
      <c r="D349" s="136"/>
      <c r="E349" s="123"/>
      <c r="F349" s="123"/>
      <c r="G349" s="123"/>
      <c r="H349" s="123"/>
      <c r="I349" s="123"/>
      <c r="J349" s="123"/>
      <c r="K349" s="123" t="s">
        <v>292</v>
      </c>
      <c r="L349" s="136"/>
      <c r="M349" s="123"/>
      <c r="N349" s="123"/>
      <c r="O349" s="123"/>
      <c r="P349" s="142" t="s">
        <v>292</v>
      </c>
      <c r="Q349" s="123"/>
      <c r="R349" s="123"/>
      <c r="S349" s="131" t="s">
        <v>292</v>
      </c>
      <c r="T349" s="132" t="s">
        <v>293</v>
      </c>
      <c r="U349" s="133" t="s">
        <v>558</v>
      </c>
      <c r="V349" s="133" t="s">
        <v>184</v>
      </c>
      <c r="W349" s="133" t="s">
        <v>315</v>
      </c>
      <c r="X349" s="133"/>
      <c r="Y349" s="133"/>
      <c r="Z349" s="133"/>
      <c r="AA349" s="134">
        <v>4</v>
      </c>
      <c r="AB349" s="134">
        <v>4</v>
      </c>
    </row>
    <row r="350" spans="1:28" ht="34">
      <c r="A350" s="123" t="s">
        <v>804</v>
      </c>
      <c r="B350" s="148" t="s">
        <v>805</v>
      </c>
      <c r="C350" s="123">
        <v>2</v>
      </c>
      <c r="D350" s="136"/>
      <c r="E350" s="123"/>
      <c r="F350" s="123"/>
      <c r="G350" s="123"/>
      <c r="H350" s="123"/>
      <c r="I350" s="123"/>
      <c r="J350" s="123"/>
      <c r="K350" s="123"/>
      <c r="L350" s="136" t="s">
        <v>292</v>
      </c>
      <c r="M350" s="123" t="s">
        <v>292</v>
      </c>
      <c r="N350" s="148"/>
      <c r="O350" s="148"/>
      <c r="P350" s="123"/>
      <c r="Q350" s="148"/>
      <c r="R350" s="123"/>
      <c r="S350" s="131"/>
      <c r="T350" s="132" t="s">
        <v>293</v>
      </c>
      <c r="U350" s="133" t="s">
        <v>294</v>
      </c>
      <c r="V350" s="133" t="s">
        <v>185</v>
      </c>
      <c r="W350" s="133" t="s">
        <v>315</v>
      </c>
      <c r="X350" s="133"/>
      <c r="Y350" s="133"/>
      <c r="Z350" s="133"/>
      <c r="AA350" s="134">
        <v>4</v>
      </c>
      <c r="AB350" s="134">
        <v>4</v>
      </c>
    </row>
    <row r="351" spans="1:28" ht="34">
      <c r="A351" s="123" t="s">
        <v>806</v>
      </c>
      <c r="B351" s="148" t="s">
        <v>807</v>
      </c>
      <c r="C351" s="123">
        <v>4</v>
      </c>
      <c r="D351" s="136"/>
      <c r="E351" s="123"/>
      <c r="F351" s="123"/>
      <c r="G351" s="123"/>
      <c r="H351" s="123"/>
      <c r="I351" s="123"/>
      <c r="J351" s="123"/>
      <c r="K351" s="123"/>
      <c r="L351" s="136" t="s">
        <v>292</v>
      </c>
      <c r="M351" s="123" t="s">
        <v>292</v>
      </c>
      <c r="N351" s="148"/>
      <c r="O351" s="148"/>
      <c r="P351" s="123"/>
      <c r="Q351" s="148"/>
      <c r="R351" s="123"/>
      <c r="S351" s="131"/>
      <c r="T351" s="132" t="s">
        <v>293</v>
      </c>
      <c r="U351" s="133" t="s">
        <v>294</v>
      </c>
      <c r="V351" s="133" t="s">
        <v>185</v>
      </c>
      <c r="W351" s="133" t="s">
        <v>315</v>
      </c>
      <c r="X351" s="133"/>
      <c r="Y351" s="133"/>
      <c r="Z351" s="133"/>
      <c r="AA351" s="134">
        <v>4</v>
      </c>
      <c r="AB351" s="134">
        <v>4</v>
      </c>
    </row>
    <row r="352" spans="1:28" ht="17">
      <c r="A352" s="123" t="s">
        <v>808</v>
      </c>
      <c r="B352" s="148" t="s">
        <v>809</v>
      </c>
      <c r="C352" s="123">
        <v>5</v>
      </c>
      <c r="D352" s="136"/>
      <c r="E352" s="123"/>
      <c r="F352" s="123"/>
      <c r="G352" s="123"/>
      <c r="H352" s="123"/>
      <c r="I352" s="123"/>
      <c r="J352" s="123"/>
      <c r="K352" s="123"/>
      <c r="L352" s="129" t="s">
        <v>292</v>
      </c>
      <c r="M352" s="148"/>
      <c r="N352" s="148"/>
      <c r="O352" s="148"/>
      <c r="P352" s="123"/>
      <c r="Q352" s="148"/>
      <c r="R352" s="123"/>
      <c r="S352" s="131"/>
      <c r="T352" s="266" t="s">
        <v>558</v>
      </c>
      <c r="U352" s="253"/>
      <c r="V352" s="133"/>
      <c r="W352" s="133" t="s">
        <v>295</v>
      </c>
      <c r="X352" s="133"/>
      <c r="Y352" s="133"/>
      <c r="Z352" s="133"/>
      <c r="AA352" s="134">
        <v>4</v>
      </c>
      <c r="AB352" s="134">
        <v>4</v>
      </c>
    </row>
    <row r="353" spans="1:28" ht="34">
      <c r="A353" s="123" t="s">
        <v>810</v>
      </c>
      <c r="B353" s="148" t="s">
        <v>811</v>
      </c>
      <c r="C353" s="123">
        <v>5</v>
      </c>
      <c r="D353" s="136"/>
      <c r="E353" s="123"/>
      <c r="F353" s="123"/>
      <c r="G353" s="123"/>
      <c r="H353" s="123"/>
      <c r="I353" s="123"/>
      <c r="J353" s="123"/>
      <c r="K353" s="123"/>
      <c r="L353" s="155"/>
      <c r="M353" s="123" t="s">
        <v>292</v>
      </c>
      <c r="N353" s="148"/>
      <c r="O353" s="148"/>
      <c r="P353" s="123"/>
      <c r="Q353" s="148"/>
      <c r="R353" s="123"/>
      <c r="S353" s="131"/>
      <c r="T353" s="266" t="s">
        <v>558</v>
      </c>
      <c r="U353" s="253"/>
      <c r="V353" s="133" t="s">
        <v>184</v>
      </c>
      <c r="W353" s="133" t="s">
        <v>315</v>
      </c>
      <c r="X353" s="133"/>
      <c r="Y353" s="133"/>
      <c r="Z353" s="133"/>
      <c r="AA353" s="134">
        <v>4</v>
      </c>
      <c r="AB353" s="134">
        <v>4</v>
      </c>
    </row>
    <row r="354" spans="1:28" ht="17">
      <c r="A354" s="123" t="s">
        <v>812</v>
      </c>
      <c r="B354" s="148" t="s">
        <v>813</v>
      </c>
      <c r="C354" s="123">
        <v>5</v>
      </c>
      <c r="D354" s="136"/>
      <c r="E354" s="123"/>
      <c r="F354" s="123"/>
      <c r="G354" s="123"/>
      <c r="H354" s="123"/>
      <c r="I354" s="123"/>
      <c r="J354" s="123"/>
      <c r="K354" s="123"/>
      <c r="L354" s="155"/>
      <c r="M354" s="123" t="s">
        <v>292</v>
      </c>
      <c r="N354" s="148"/>
      <c r="O354" s="148"/>
      <c r="P354" s="123"/>
      <c r="Q354" s="148"/>
      <c r="R354" s="123"/>
      <c r="S354" s="131"/>
      <c r="T354" s="266" t="s">
        <v>814</v>
      </c>
      <c r="U354" s="253"/>
      <c r="V354" s="267" t="s">
        <v>815</v>
      </c>
      <c r="W354" s="253"/>
      <c r="X354" s="160"/>
      <c r="Y354" s="160"/>
      <c r="Z354" s="133"/>
      <c r="AA354" s="134"/>
      <c r="AB354" s="134"/>
    </row>
    <row r="355" spans="1:28" ht="78">
      <c r="A355" s="123" t="s">
        <v>816</v>
      </c>
      <c r="B355" s="148" t="s">
        <v>817</v>
      </c>
      <c r="C355" s="123">
        <v>2</v>
      </c>
      <c r="D355" s="136"/>
      <c r="E355" s="123"/>
      <c r="F355" s="123"/>
      <c r="G355" s="123"/>
      <c r="H355" s="123"/>
      <c r="I355" s="123"/>
      <c r="J355" s="123"/>
      <c r="K355" s="123"/>
      <c r="L355" s="155"/>
      <c r="M355" s="148"/>
      <c r="N355" s="148"/>
      <c r="O355" s="123" t="s">
        <v>292</v>
      </c>
      <c r="P355" s="123"/>
      <c r="Q355" s="148"/>
      <c r="R355" s="123"/>
      <c r="S355" s="131"/>
      <c r="T355" s="266" t="s">
        <v>558</v>
      </c>
      <c r="U355" s="253"/>
      <c r="V355" s="158"/>
      <c r="W355" s="133" t="s">
        <v>315</v>
      </c>
      <c r="X355" s="133"/>
      <c r="Y355" s="133"/>
      <c r="Z355" s="134" t="s">
        <v>818</v>
      </c>
      <c r="AA355" s="134">
        <v>4</v>
      </c>
      <c r="AB355" s="134">
        <v>4</v>
      </c>
    </row>
    <row r="356" spans="1:28" ht="34">
      <c r="A356" s="123" t="s">
        <v>819</v>
      </c>
      <c r="B356" s="148" t="s">
        <v>820</v>
      </c>
      <c r="C356" s="123">
        <v>3</v>
      </c>
      <c r="D356" s="136"/>
      <c r="E356" s="123"/>
      <c r="F356" s="123"/>
      <c r="G356" s="123"/>
      <c r="H356" s="123"/>
      <c r="I356" s="123"/>
      <c r="J356" s="123"/>
      <c r="K356" s="123"/>
      <c r="L356" s="155"/>
      <c r="M356" s="148"/>
      <c r="N356" s="148"/>
      <c r="O356" s="130" t="s">
        <v>292</v>
      </c>
      <c r="P356" s="123"/>
      <c r="Q356" s="148"/>
      <c r="R356" s="123"/>
      <c r="S356" s="131"/>
      <c r="T356" s="132" t="s">
        <v>293</v>
      </c>
      <c r="U356" s="133" t="s">
        <v>294</v>
      </c>
      <c r="V356" s="158" t="s">
        <v>184</v>
      </c>
      <c r="W356" s="133" t="s">
        <v>315</v>
      </c>
      <c r="X356" s="133"/>
      <c r="Y356" s="133"/>
      <c r="Z356" s="133"/>
      <c r="AA356" s="134">
        <v>4</v>
      </c>
      <c r="AB356" s="134">
        <v>4</v>
      </c>
    </row>
    <row r="357" spans="1:28" ht="17">
      <c r="A357" s="123" t="s">
        <v>821</v>
      </c>
      <c r="B357" s="148" t="s">
        <v>822</v>
      </c>
      <c r="C357" s="123">
        <v>2</v>
      </c>
      <c r="D357" s="136"/>
      <c r="E357" s="123"/>
      <c r="F357" s="123"/>
      <c r="G357" s="123"/>
      <c r="H357" s="123"/>
      <c r="I357" s="123"/>
      <c r="J357" s="123"/>
      <c r="K357" s="123"/>
      <c r="L357" s="155"/>
      <c r="M357" s="148"/>
      <c r="N357" s="148"/>
      <c r="O357" s="130" t="s">
        <v>292</v>
      </c>
      <c r="P357" s="123"/>
      <c r="Q357" s="148"/>
      <c r="R357" s="123"/>
      <c r="S357" s="131"/>
      <c r="T357" s="132" t="s">
        <v>293</v>
      </c>
      <c r="U357" s="133" t="s">
        <v>294</v>
      </c>
      <c r="V357" s="133" t="s">
        <v>185</v>
      </c>
      <c r="W357" s="133" t="s">
        <v>315</v>
      </c>
      <c r="X357" s="133"/>
      <c r="Y357" s="133"/>
      <c r="Z357" s="133"/>
      <c r="AA357" s="134">
        <v>4</v>
      </c>
      <c r="AB357" s="134">
        <v>4</v>
      </c>
    </row>
    <row r="358" spans="1:28" ht="17">
      <c r="A358" s="123" t="s">
        <v>253</v>
      </c>
      <c r="B358" s="148" t="s">
        <v>823</v>
      </c>
      <c r="C358" s="123">
        <v>2</v>
      </c>
      <c r="D358" s="136"/>
      <c r="E358" s="123"/>
      <c r="F358" s="123"/>
      <c r="G358" s="123"/>
      <c r="H358" s="123"/>
      <c r="I358" s="123"/>
      <c r="J358" s="123"/>
      <c r="K358" s="123"/>
      <c r="L358" s="155"/>
      <c r="M358" s="148"/>
      <c r="N358" s="148"/>
      <c r="O358" s="130" t="s">
        <v>292</v>
      </c>
      <c r="P358" s="123"/>
      <c r="Q358" s="148"/>
      <c r="R358" s="123"/>
      <c r="S358" s="131"/>
      <c r="T358" s="132" t="s">
        <v>293</v>
      </c>
      <c r="U358" s="133" t="s">
        <v>294</v>
      </c>
      <c r="V358" s="133" t="s">
        <v>184</v>
      </c>
      <c r="W358" s="133" t="s">
        <v>315</v>
      </c>
      <c r="X358" s="133"/>
      <c r="Y358" s="133"/>
      <c r="Z358" s="133"/>
      <c r="AA358" s="134">
        <v>4</v>
      </c>
      <c r="AB358" s="134">
        <v>4</v>
      </c>
    </row>
    <row r="359" spans="1:28" ht="17">
      <c r="A359" s="123" t="s">
        <v>824</v>
      </c>
      <c r="B359" s="148" t="s">
        <v>825</v>
      </c>
      <c r="C359" s="123">
        <v>2</v>
      </c>
      <c r="D359" s="136"/>
      <c r="E359" s="123"/>
      <c r="F359" s="123"/>
      <c r="G359" s="123"/>
      <c r="H359" s="123"/>
      <c r="I359" s="123"/>
      <c r="J359" s="123"/>
      <c r="K359" s="123"/>
      <c r="L359" s="155"/>
      <c r="M359" s="148"/>
      <c r="N359" s="148"/>
      <c r="O359" s="130" t="s">
        <v>292</v>
      </c>
      <c r="P359" s="123"/>
      <c r="Q359" s="148"/>
      <c r="R359" s="123"/>
      <c r="S359" s="131"/>
      <c r="T359" s="132" t="s">
        <v>293</v>
      </c>
      <c r="U359" s="133" t="s">
        <v>294</v>
      </c>
      <c r="V359" s="133" t="s">
        <v>185</v>
      </c>
      <c r="W359" s="133" t="s">
        <v>315</v>
      </c>
      <c r="X359" s="133"/>
      <c r="Y359" s="133"/>
      <c r="Z359" s="133"/>
      <c r="AA359" s="134">
        <v>4</v>
      </c>
      <c r="AB359" s="134">
        <v>4</v>
      </c>
    </row>
    <row r="360" spans="1:28" ht="34">
      <c r="A360" s="123" t="s">
        <v>826</v>
      </c>
      <c r="B360" s="148" t="s">
        <v>827</v>
      </c>
      <c r="C360" s="123">
        <v>4</v>
      </c>
      <c r="D360" s="136"/>
      <c r="E360" s="123"/>
      <c r="F360" s="123"/>
      <c r="G360" s="123"/>
      <c r="H360" s="123"/>
      <c r="I360" s="123"/>
      <c r="J360" s="123"/>
      <c r="K360" s="123"/>
      <c r="L360" s="155"/>
      <c r="M360" s="148"/>
      <c r="N360" s="148"/>
      <c r="O360" s="130" t="s">
        <v>292</v>
      </c>
      <c r="P360" s="123"/>
      <c r="Q360" s="148"/>
      <c r="R360" s="123"/>
      <c r="S360" s="131"/>
      <c r="T360" s="266"/>
      <c r="U360" s="253"/>
      <c r="V360" s="267"/>
      <c r="W360" s="253"/>
      <c r="X360" s="160"/>
      <c r="Y360" s="160"/>
      <c r="Z360" s="133"/>
      <c r="AA360" s="134"/>
      <c r="AB360" s="134"/>
    </row>
    <row r="361" spans="1:28" ht="34">
      <c r="A361" s="123" t="s">
        <v>828</v>
      </c>
      <c r="B361" s="148" t="s">
        <v>829</v>
      </c>
      <c r="C361" s="123">
        <v>4</v>
      </c>
      <c r="D361" s="136"/>
      <c r="E361" s="123"/>
      <c r="F361" s="123"/>
      <c r="G361" s="123"/>
      <c r="H361" s="123"/>
      <c r="I361" s="123"/>
      <c r="J361" s="123"/>
      <c r="K361" s="123"/>
      <c r="L361" s="155"/>
      <c r="M361" s="148"/>
      <c r="N361" s="148"/>
      <c r="O361" s="130" t="s">
        <v>292</v>
      </c>
      <c r="P361" s="123"/>
      <c r="Q361" s="148"/>
      <c r="R361" s="123"/>
      <c r="S361" s="131"/>
      <c r="T361" s="266"/>
      <c r="U361" s="253"/>
      <c r="V361" s="267"/>
      <c r="W361" s="253"/>
      <c r="X361" s="160"/>
      <c r="Y361" s="160"/>
      <c r="Z361" s="133"/>
      <c r="AA361" s="134"/>
      <c r="AB361" s="134"/>
    </row>
    <row r="362" spans="1:28" ht="34">
      <c r="A362" s="123" t="s">
        <v>830</v>
      </c>
      <c r="B362" s="148" t="s">
        <v>795</v>
      </c>
      <c r="C362" s="123">
        <v>2</v>
      </c>
      <c r="D362" s="136"/>
      <c r="E362" s="123"/>
      <c r="F362" s="123"/>
      <c r="G362" s="123"/>
      <c r="H362" s="123"/>
      <c r="I362" s="123"/>
      <c r="J362" s="123"/>
      <c r="K362" s="123"/>
      <c r="L362" s="155"/>
      <c r="M362" s="148"/>
      <c r="N362" s="148"/>
      <c r="O362" s="148"/>
      <c r="P362" s="123" t="s">
        <v>292</v>
      </c>
      <c r="Q362" s="148"/>
      <c r="R362" s="123"/>
      <c r="S362" s="131"/>
      <c r="T362" s="266" t="s">
        <v>452</v>
      </c>
      <c r="U362" s="253"/>
      <c r="V362" s="267" t="s">
        <v>453</v>
      </c>
      <c r="W362" s="253"/>
      <c r="X362" s="160"/>
      <c r="Y362" s="160"/>
      <c r="Z362" s="133"/>
      <c r="AA362" s="134"/>
      <c r="AB362" s="134"/>
    </row>
    <row r="363" spans="1:28" ht="34">
      <c r="A363" s="123" t="s">
        <v>831</v>
      </c>
      <c r="B363" s="148" t="s">
        <v>797</v>
      </c>
      <c r="C363" s="123">
        <v>2</v>
      </c>
      <c r="D363" s="136"/>
      <c r="E363" s="123"/>
      <c r="F363" s="123"/>
      <c r="G363" s="123"/>
      <c r="H363" s="123"/>
      <c r="I363" s="123"/>
      <c r="J363" s="123"/>
      <c r="K363" s="123"/>
      <c r="L363" s="155"/>
      <c r="M363" s="148"/>
      <c r="N363" s="148"/>
      <c r="O363" s="148"/>
      <c r="P363" s="123" t="s">
        <v>292</v>
      </c>
      <c r="Q363" s="148"/>
      <c r="R363" s="123"/>
      <c r="S363" s="131"/>
      <c r="T363" s="266" t="s">
        <v>452</v>
      </c>
      <c r="U363" s="253"/>
      <c r="V363" s="267" t="s">
        <v>453</v>
      </c>
      <c r="W363" s="253"/>
      <c r="X363" s="160"/>
      <c r="Y363" s="160"/>
      <c r="Z363" s="133"/>
      <c r="AA363" s="134"/>
      <c r="AB363" s="134"/>
    </row>
    <row r="364" spans="1:28" ht="34">
      <c r="A364" s="123" t="s">
        <v>832</v>
      </c>
      <c r="B364" s="148" t="s">
        <v>799</v>
      </c>
      <c r="C364" s="123">
        <v>2</v>
      </c>
      <c r="D364" s="136"/>
      <c r="E364" s="123"/>
      <c r="F364" s="123"/>
      <c r="G364" s="123"/>
      <c r="H364" s="123"/>
      <c r="I364" s="123"/>
      <c r="J364" s="123"/>
      <c r="K364" s="123"/>
      <c r="L364" s="155"/>
      <c r="M364" s="148"/>
      <c r="N364" s="148"/>
      <c r="O364" s="148"/>
      <c r="P364" s="123" t="s">
        <v>292</v>
      </c>
      <c r="Q364" s="148"/>
      <c r="R364" s="123"/>
      <c r="S364" s="131"/>
      <c r="T364" s="266" t="s">
        <v>452</v>
      </c>
      <c r="U364" s="253"/>
      <c r="V364" s="267" t="s">
        <v>453</v>
      </c>
      <c r="W364" s="253"/>
      <c r="X364" s="160"/>
      <c r="Y364" s="160"/>
      <c r="Z364" s="133"/>
      <c r="AA364" s="134"/>
      <c r="AB364" s="134"/>
    </row>
    <row r="365" spans="1:28" ht="34">
      <c r="A365" s="123" t="s">
        <v>833</v>
      </c>
      <c r="B365" s="148" t="s">
        <v>801</v>
      </c>
      <c r="C365" s="123">
        <v>2</v>
      </c>
      <c r="D365" s="136"/>
      <c r="E365" s="123"/>
      <c r="F365" s="123"/>
      <c r="G365" s="123"/>
      <c r="H365" s="123"/>
      <c r="I365" s="123"/>
      <c r="J365" s="123"/>
      <c r="K365" s="123"/>
      <c r="L365" s="155"/>
      <c r="M365" s="148"/>
      <c r="N365" s="148"/>
      <c r="O365" s="148"/>
      <c r="P365" s="123" t="s">
        <v>292</v>
      </c>
      <c r="Q365" s="148"/>
      <c r="R365" s="123"/>
      <c r="S365" s="131"/>
      <c r="T365" s="266" t="s">
        <v>452</v>
      </c>
      <c r="U365" s="253"/>
      <c r="V365" s="267" t="s">
        <v>453</v>
      </c>
      <c r="W365" s="253"/>
      <c r="X365" s="160"/>
      <c r="Y365" s="160"/>
      <c r="Z365" s="133"/>
      <c r="AA365" s="134"/>
      <c r="AB365" s="134"/>
    </row>
    <row r="366" spans="1:28" ht="51">
      <c r="A366" s="123" t="s">
        <v>191</v>
      </c>
      <c r="B366" s="148" t="s">
        <v>186</v>
      </c>
      <c r="C366" s="123">
        <v>3</v>
      </c>
      <c r="D366" s="136"/>
      <c r="E366" s="123"/>
      <c r="F366" s="123"/>
      <c r="G366" s="123"/>
      <c r="H366" s="123"/>
      <c r="I366" s="123"/>
      <c r="J366" s="123"/>
      <c r="K366" s="123"/>
      <c r="L366" s="155"/>
      <c r="M366" s="148"/>
      <c r="N366" s="148"/>
      <c r="O366" s="148"/>
      <c r="P366" s="123" t="s">
        <v>292</v>
      </c>
      <c r="Q366" s="148"/>
      <c r="R366" s="123"/>
      <c r="S366" s="131"/>
      <c r="T366" s="132" t="s">
        <v>293</v>
      </c>
      <c r="U366" s="133" t="s">
        <v>294</v>
      </c>
      <c r="V366" s="133" t="s">
        <v>185</v>
      </c>
      <c r="W366" s="133" t="s">
        <v>315</v>
      </c>
      <c r="X366" s="133"/>
      <c r="Y366" s="133"/>
      <c r="Z366" s="133"/>
      <c r="AA366" s="134">
        <v>4</v>
      </c>
      <c r="AB366" s="134">
        <v>4</v>
      </c>
    </row>
    <row r="367" spans="1:28" ht="17">
      <c r="A367" s="123" t="s">
        <v>834</v>
      </c>
      <c r="B367" s="148" t="s">
        <v>835</v>
      </c>
      <c r="C367" s="123">
        <v>3</v>
      </c>
      <c r="D367" s="136"/>
      <c r="E367" s="123"/>
      <c r="F367" s="123"/>
      <c r="G367" s="123"/>
      <c r="H367" s="123"/>
      <c r="I367" s="123"/>
      <c r="J367" s="123"/>
      <c r="K367" s="123"/>
      <c r="L367" s="155"/>
      <c r="M367" s="148"/>
      <c r="N367" s="148"/>
      <c r="O367" s="148"/>
      <c r="P367" s="123" t="s">
        <v>292</v>
      </c>
      <c r="Q367" s="148"/>
      <c r="R367" s="123"/>
      <c r="S367" s="131"/>
      <c r="T367" s="132" t="s">
        <v>293</v>
      </c>
      <c r="U367" s="133" t="s">
        <v>294</v>
      </c>
      <c r="V367" s="133" t="s">
        <v>185</v>
      </c>
      <c r="W367" s="133" t="s">
        <v>315</v>
      </c>
      <c r="X367" s="133"/>
      <c r="Y367" s="133"/>
      <c r="Z367" s="133"/>
      <c r="AA367" s="134">
        <v>4</v>
      </c>
      <c r="AB367" s="134">
        <v>4</v>
      </c>
    </row>
    <row r="368" spans="1:28" ht="17">
      <c r="A368" s="123" t="s">
        <v>240</v>
      </c>
      <c r="B368" s="148" t="s">
        <v>836</v>
      </c>
      <c r="C368" s="123">
        <v>3</v>
      </c>
      <c r="D368" s="136"/>
      <c r="E368" s="123"/>
      <c r="F368" s="123"/>
      <c r="G368" s="123"/>
      <c r="H368" s="123"/>
      <c r="I368" s="123"/>
      <c r="J368" s="123"/>
      <c r="K368" s="123"/>
      <c r="L368" s="155"/>
      <c r="M368" s="148"/>
      <c r="N368" s="148"/>
      <c r="O368" s="148"/>
      <c r="P368" s="123" t="s">
        <v>292</v>
      </c>
      <c r="Q368" s="148"/>
      <c r="R368" s="123"/>
      <c r="S368" s="131"/>
      <c r="T368" s="132" t="s">
        <v>293</v>
      </c>
      <c r="U368" s="133" t="s">
        <v>294</v>
      </c>
      <c r="V368" s="133" t="s">
        <v>184</v>
      </c>
      <c r="W368" s="133" t="s">
        <v>315</v>
      </c>
      <c r="X368" s="133"/>
      <c r="Y368" s="133"/>
      <c r="Z368" s="133"/>
      <c r="AA368" s="134">
        <v>4</v>
      </c>
      <c r="AB368" s="134">
        <v>4</v>
      </c>
    </row>
    <row r="369" spans="1:28" ht="51">
      <c r="A369" s="123" t="s">
        <v>837</v>
      </c>
      <c r="B369" s="148" t="s">
        <v>838</v>
      </c>
      <c r="C369" s="123">
        <v>2</v>
      </c>
      <c r="D369" s="136"/>
      <c r="E369" s="123"/>
      <c r="F369" s="123"/>
      <c r="G369" s="123"/>
      <c r="H369" s="123"/>
      <c r="I369" s="123"/>
      <c r="J369" s="123"/>
      <c r="K369" s="123"/>
      <c r="L369" s="155"/>
      <c r="M369" s="148"/>
      <c r="N369" s="148"/>
      <c r="O369" s="148"/>
      <c r="P369" s="123" t="s">
        <v>292</v>
      </c>
      <c r="Q369" s="148"/>
      <c r="R369" s="123"/>
      <c r="S369" s="131"/>
      <c r="T369" s="132" t="s">
        <v>293</v>
      </c>
      <c r="U369" s="133" t="s">
        <v>558</v>
      </c>
      <c r="V369" s="133" t="s">
        <v>184</v>
      </c>
      <c r="W369" s="133" t="s">
        <v>315</v>
      </c>
      <c r="X369" s="133"/>
      <c r="Y369" s="133"/>
      <c r="Z369" s="133"/>
      <c r="AA369" s="134">
        <v>4</v>
      </c>
      <c r="AB369" s="134">
        <v>4</v>
      </c>
    </row>
    <row r="370" spans="1:28" ht="17">
      <c r="A370" s="123" t="s">
        <v>839</v>
      </c>
      <c r="B370" s="148" t="s">
        <v>840</v>
      </c>
      <c r="C370" s="123">
        <v>4</v>
      </c>
      <c r="D370" s="169"/>
      <c r="E370" s="170"/>
      <c r="F370" s="170"/>
      <c r="G370" s="170"/>
      <c r="H370" s="170"/>
      <c r="I370" s="170"/>
      <c r="J370" s="170"/>
      <c r="K370" s="170" t="s">
        <v>292</v>
      </c>
      <c r="L370" s="171"/>
      <c r="M370" s="170"/>
      <c r="N370" s="172"/>
      <c r="O370" s="172"/>
      <c r="P370" s="170"/>
      <c r="Q370" s="172"/>
      <c r="R370" s="170"/>
      <c r="S370" s="173" t="s">
        <v>292</v>
      </c>
      <c r="T370" s="266" t="s">
        <v>452</v>
      </c>
      <c r="U370" s="253"/>
      <c r="V370" s="267" t="s">
        <v>453</v>
      </c>
      <c r="W370" s="253"/>
      <c r="X370" s="160"/>
      <c r="Y370" s="160"/>
      <c r="Z370" s="133"/>
      <c r="AA370" s="134"/>
      <c r="AB370" s="134"/>
    </row>
    <row r="371" spans="1:28" ht="17">
      <c r="A371" s="123" t="s">
        <v>841</v>
      </c>
      <c r="B371" s="148" t="s">
        <v>842</v>
      </c>
      <c r="C371" s="123">
        <v>4</v>
      </c>
      <c r="D371" s="169"/>
      <c r="E371" s="170"/>
      <c r="F371" s="170"/>
      <c r="G371" s="170"/>
      <c r="H371" s="170"/>
      <c r="I371" s="170"/>
      <c r="J371" s="170"/>
      <c r="K371" s="170" t="s">
        <v>292</v>
      </c>
      <c r="L371" s="171"/>
      <c r="M371" s="170"/>
      <c r="N371" s="172"/>
      <c r="O371" s="172"/>
      <c r="P371" s="170"/>
      <c r="Q371" s="172"/>
      <c r="R371" s="170"/>
      <c r="S371" s="173" t="s">
        <v>292</v>
      </c>
      <c r="T371" s="266" t="s">
        <v>452</v>
      </c>
      <c r="U371" s="253"/>
      <c r="V371" s="267" t="s">
        <v>453</v>
      </c>
      <c r="W371" s="253"/>
      <c r="X371" s="160"/>
      <c r="Y371" s="160"/>
      <c r="Z371" s="133"/>
      <c r="AA371" s="134"/>
      <c r="AB371" s="134"/>
    </row>
    <row r="372" spans="1:28" ht="17">
      <c r="A372" s="123" t="s">
        <v>843</v>
      </c>
      <c r="B372" s="148" t="s">
        <v>844</v>
      </c>
      <c r="C372" s="123">
        <v>4</v>
      </c>
      <c r="D372" s="169"/>
      <c r="E372" s="170"/>
      <c r="F372" s="170"/>
      <c r="G372" s="170"/>
      <c r="H372" s="170"/>
      <c r="I372" s="170"/>
      <c r="J372" s="170"/>
      <c r="K372" s="170" t="s">
        <v>292</v>
      </c>
      <c r="L372" s="171"/>
      <c r="M372" s="170"/>
      <c r="N372" s="172"/>
      <c r="O372" s="172"/>
      <c r="P372" s="170"/>
      <c r="Q372" s="172"/>
      <c r="R372" s="170"/>
      <c r="S372" s="173" t="s">
        <v>292</v>
      </c>
      <c r="T372" s="266" t="s">
        <v>452</v>
      </c>
      <c r="U372" s="253"/>
      <c r="V372" s="267" t="s">
        <v>453</v>
      </c>
      <c r="W372" s="253"/>
      <c r="X372" s="160"/>
      <c r="Y372" s="160"/>
      <c r="Z372" s="133"/>
      <c r="AA372" s="134"/>
      <c r="AB372" s="134"/>
    </row>
    <row r="373" spans="1:28" ht="17">
      <c r="A373" s="123" t="s">
        <v>845</v>
      </c>
      <c r="B373" s="148" t="s">
        <v>840</v>
      </c>
      <c r="C373" s="123">
        <v>4</v>
      </c>
      <c r="D373" s="169"/>
      <c r="E373" s="170"/>
      <c r="F373" s="170"/>
      <c r="G373" s="170"/>
      <c r="H373" s="170"/>
      <c r="I373" s="170"/>
      <c r="J373" s="170"/>
      <c r="K373" s="170"/>
      <c r="L373" s="171"/>
      <c r="M373" s="170"/>
      <c r="N373" s="172"/>
      <c r="O373" s="172"/>
      <c r="P373" s="170" t="s">
        <v>292</v>
      </c>
      <c r="Q373" s="172"/>
      <c r="R373" s="170"/>
      <c r="S373" s="173"/>
      <c r="T373" s="266" t="s">
        <v>452</v>
      </c>
      <c r="U373" s="253"/>
      <c r="V373" s="267" t="s">
        <v>453</v>
      </c>
      <c r="W373" s="253"/>
      <c r="X373" s="160"/>
      <c r="Y373" s="160"/>
      <c r="Z373" s="133"/>
      <c r="AA373" s="134"/>
      <c r="AB373" s="134"/>
    </row>
    <row r="374" spans="1:28" ht="17">
      <c r="A374" s="123" t="s">
        <v>846</v>
      </c>
      <c r="B374" s="148" t="s">
        <v>842</v>
      </c>
      <c r="C374" s="123">
        <v>4</v>
      </c>
      <c r="D374" s="169"/>
      <c r="E374" s="170"/>
      <c r="F374" s="170"/>
      <c r="G374" s="170"/>
      <c r="H374" s="170"/>
      <c r="I374" s="170"/>
      <c r="J374" s="170"/>
      <c r="K374" s="170"/>
      <c r="L374" s="171"/>
      <c r="M374" s="170"/>
      <c r="N374" s="172"/>
      <c r="O374" s="172"/>
      <c r="P374" s="170" t="s">
        <v>292</v>
      </c>
      <c r="Q374" s="172"/>
      <c r="R374" s="170"/>
      <c r="S374" s="173"/>
      <c r="T374" s="266" t="s">
        <v>452</v>
      </c>
      <c r="U374" s="253"/>
      <c r="V374" s="267" t="s">
        <v>453</v>
      </c>
      <c r="W374" s="253"/>
      <c r="X374" s="160"/>
      <c r="Y374" s="160"/>
      <c r="Z374" s="133"/>
      <c r="AA374" s="134"/>
      <c r="AB374" s="134"/>
    </row>
    <row r="375" spans="1:28" ht="17">
      <c r="A375" s="123" t="s">
        <v>847</v>
      </c>
      <c r="B375" s="148" t="s">
        <v>844</v>
      </c>
      <c r="C375" s="123">
        <v>4</v>
      </c>
      <c r="D375" s="169"/>
      <c r="E375" s="170"/>
      <c r="F375" s="170"/>
      <c r="G375" s="170"/>
      <c r="H375" s="170"/>
      <c r="I375" s="170"/>
      <c r="J375" s="170"/>
      <c r="K375" s="170"/>
      <c r="L375" s="171"/>
      <c r="M375" s="170"/>
      <c r="N375" s="172"/>
      <c r="O375" s="172"/>
      <c r="P375" s="170" t="s">
        <v>292</v>
      </c>
      <c r="Q375" s="172"/>
      <c r="R375" s="170"/>
      <c r="S375" s="173"/>
      <c r="T375" s="266" t="s">
        <v>452</v>
      </c>
      <c r="U375" s="253"/>
      <c r="V375" s="267" t="s">
        <v>453</v>
      </c>
      <c r="W375" s="253"/>
      <c r="X375" s="160"/>
      <c r="Y375" s="160"/>
      <c r="Z375" s="133"/>
      <c r="AA375" s="134"/>
      <c r="AB375" s="134"/>
    </row>
    <row r="376" spans="1:28" ht="34">
      <c r="A376" s="123" t="s">
        <v>848</v>
      </c>
      <c r="B376" s="148" t="s">
        <v>849</v>
      </c>
      <c r="C376" s="123">
        <v>4</v>
      </c>
      <c r="D376" s="169"/>
      <c r="E376" s="170"/>
      <c r="F376" s="170"/>
      <c r="G376" s="170"/>
      <c r="H376" s="170"/>
      <c r="I376" s="170"/>
      <c r="J376" s="170"/>
      <c r="K376" s="170"/>
      <c r="L376" s="171"/>
      <c r="M376" s="170"/>
      <c r="N376" s="172"/>
      <c r="O376" s="170" t="s">
        <v>292</v>
      </c>
      <c r="P376" s="170"/>
      <c r="Q376" s="172"/>
      <c r="R376" s="170"/>
      <c r="S376" s="174"/>
      <c r="T376" s="266" t="s">
        <v>850</v>
      </c>
      <c r="U376" s="253"/>
      <c r="V376" s="267" t="s">
        <v>851</v>
      </c>
      <c r="W376" s="253"/>
      <c r="X376" s="160"/>
      <c r="Y376" s="160"/>
      <c r="Z376" s="133"/>
      <c r="AA376" s="134"/>
      <c r="AB376" s="134"/>
    </row>
    <row r="377" spans="1:28" ht="17" thickBot="1">
      <c r="A377" s="123"/>
      <c r="B377" s="148"/>
      <c r="C377" s="123"/>
      <c r="D377" s="175">
        <f t="shared" ref="D377:S377" si="0">COUNTA(D7:D369)</f>
        <v>51</v>
      </c>
      <c r="E377" s="176">
        <f t="shared" si="0"/>
        <v>53</v>
      </c>
      <c r="F377" s="176">
        <f t="shared" si="0"/>
        <v>50</v>
      </c>
      <c r="G377" s="176">
        <f t="shared" si="0"/>
        <v>42</v>
      </c>
      <c r="H377" s="176">
        <f t="shared" si="0"/>
        <v>54</v>
      </c>
      <c r="I377" s="176">
        <f t="shared" si="0"/>
        <v>68</v>
      </c>
      <c r="J377" s="176">
        <f t="shared" si="0"/>
        <v>49</v>
      </c>
      <c r="K377" s="176">
        <f t="shared" si="0"/>
        <v>48</v>
      </c>
      <c r="L377" s="175">
        <f t="shared" si="0"/>
        <v>52</v>
      </c>
      <c r="M377" s="176">
        <f t="shared" si="0"/>
        <v>55</v>
      </c>
      <c r="N377" s="176">
        <f t="shared" si="0"/>
        <v>52</v>
      </c>
      <c r="O377" s="176">
        <f t="shared" si="0"/>
        <v>49</v>
      </c>
      <c r="P377" s="176">
        <f t="shared" si="0"/>
        <v>52</v>
      </c>
      <c r="Q377" s="176">
        <f t="shared" si="0"/>
        <v>70</v>
      </c>
      <c r="R377" s="176">
        <f t="shared" si="0"/>
        <v>50</v>
      </c>
      <c r="S377" s="177">
        <f t="shared" si="0"/>
        <v>50</v>
      </c>
      <c r="T377" s="132"/>
      <c r="U377" s="133"/>
      <c r="V377" s="133"/>
      <c r="W377" s="133"/>
      <c r="X377" s="133"/>
      <c r="Y377" s="133"/>
      <c r="Z377" s="133"/>
      <c r="AA377" s="134"/>
      <c r="AB377" s="123"/>
    </row>
    <row r="378" spans="1:28" ht="17" thickTop="1">
      <c r="A378" s="178"/>
      <c r="B378" s="156"/>
      <c r="C378" s="178"/>
      <c r="D378" s="179"/>
      <c r="E378" s="179"/>
      <c r="F378" s="179"/>
      <c r="G378" s="179"/>
      <c r="H378" s="179"/>
      <c r="I378" s="179"/>
      <c r="J378" s="179"/>
      <c r="K378" s="179"/>
      <c r="L378" s="180"/>
      <c r="M378" s="181"/>
      <c r="N378" s="179"/>
      <c r="O378" s="180"/>
      <c r="P378" s="181"/>
      <c r="Q378" s="179"/>
      <c r="R378" s="178"/>
      <c r="S378" s="178"/>
      <c r="T378" s="182"/>
      <c r="U378" s="182"/>
      <c r="V378" s="182"/>
      <c r="W378" s="182"/>
      <c r="X378" s="182"/>
      <c r="Y378" s="182"/>
      <c r="Z378" s="182"/>
      <c r="AA378" s="181"/>
      <c r="AB378" s="178"/>
    </row>
  </sheetData>
  <mergeCells count="74">
    <mergeCell ref="T376:U376"/>
    <mergeCell ref="V376:W376"/>
    <mergeCell ref="T373:U373"/>
    <mergeCell ref="V373:W373"/>
    <mergeCell ref="T374:U374"/>
    <mergeCell ref="V374:W374"/>
    <mergeCell ref="T375:U375"/>
    <mergeCell ref="V375:W375"/>
    <mergeCell ref="T370:U370"/>
    <mergeCell ref="V370:W370"/>
    <mergeCell ref="T371:U371"/>
    <mergeCell ref="V371:W371"/>
    <mergeCell ref="T372:U372"/>
    <mergeCell ref="V372:W372"/>
    <mergeCell ref="T363:U363"/>
    <mergeCell ref="V363:W363"/>
    <mergeCell ref="T364:U364"/>
    <mergeCell ref="V364:W364"/>
    <mergeCell ref="T365:U365"/>
    <mergeCell ref="V365:W365"/>
    <mergeCell ref="T362:U362"/>
    <mergeCell ref="V362:W362"/>
    <mergeCell ref="T348:U348"/>
    <mergeCell ref="V348:W348"/>
    <mergeCell ref="T352:U352"/>
    <mergeCell ref="T353:U353"/>
    <mergeCell ref="T354:U354"/>
    <mergeCell ref="V354:W354"/>
    <mergeCell ref="T355:U355"/>
    <mergeCell ref="T360:U360"/>
    <mergeCell ref="V360:W360"/>
    <mergeCell ref="T361:U361"/>
    <mergeCell ref="V361:W361"/>
    <mergeCell ref="T345:U345"/>
    <mergeCell ref="V345:W345"/>
    <mergeCell ref="T346:U346"/>
    <mergeCell ref="V346:W346"/>
    <mergeCell ref="T347:U347"/>
    <mergeCell ref="V347:W347"/>
    <mergeCell ref="T340:U340"/>
    <mergeCell ref="V340:W340"/>
    <mergeCell ref="T190:U190"/>
    <mergeCell ref="V190:W190"/>
    <mergeCell ref="T236:U236"/>
    <mergeCell ref="V236:W236"/>
    <mergeCell ref="T294:U294"/>
    <mergeCell ref="V294:W294"/>
    <mergeCell ref="V295:W295"/>
    <mergeCell ref="V297:W297"/>
    <mergeCell ref="V298:W298"/>
    <mergeCell ref="T330:U330"/>
    <mergeCell ref="V330:W330"/>
    <mergeCell ref="T189:U189"/>
    <mergeCell ref="V189:W189"/>
    <mergeCell ref="T132:U132"/>
    <mergeCell ref="V132:W132"/>
    <mergeCell ref="T133:U133"/>
    <mergeCell ref="V133:W133"/>
    <mergeCell ref="T146:U146"/>
    <mergeCell ref="V146:W146"/>
    <mergeCell ref="T147:U147"/>
    <mergeCell ref="V147:W147"/>
    <mergeCell ref="T157:U157"/>
    <mergeCell ref="V157:W157"/>
    <mergeCell ref="V158:W158"/>
    <mergeCell ref="T2:AB2"/>
    <mergeCell ref="T3:W3"/>
    <mergeCell ref="AA3:AB3"/>
    <mergeCell ref="V4:W4"/>
    <mergeCell ref="A2:A5"/>
    <mergeCell ref="B2:B5"/>
    <mergeCell ref="C2:C5"/>
    <mergeCell ref="D2:K3"/>
    <mergeCell ref="L2:S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mau (3)</vt:lpstr>
      <vt:lpstr>2805</vt:lpstr>
      <vt:lpstr>copy lich tu day</vt:lpstr>
      <vt:lpstr>mau</vt:lpstr>
      <vt:lpstr>Sheet1</vt:lpstr>
      <vt:lpstr>Sheet2</vt:lpstr>
      <vt:lpstr>HTDG</vt:lpstr>
      <vt:lpstr>'2805'!Print_Area</vt:lpstr>
      <vt:lpstr>mau!Print_Area</vt:lpstr>
      <vt:lpstr>'mau (3)'!Print_Area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Linh. Pham Van - CMC Global DU1.6</cp:lastModifiedBy>
  <cp:lastPrinted>2023-11-21T02:20:28Z</cp:lastPrinted>
  <dcterms:created xsi:type="dcterms:W3CDTF">2014-03-05T03:48:27Z</dcterms:created>
  <dcterms:modified xsi:type="dcterms:W3CDTF">2023-11-22T09:26:47Z</dcterms:modified>
</cp:coreProperties>
</file>