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ACL\Document\"/>
    </mc:Choice>
  </mc:AlternateContent>
  <bookViews>
    <workbookView xWindow="120" yWindow="105" windowWidth="11295" windowHeight="4815"/>
  </bookViews>
  <sheets>
    <sheet name="AGI- ND" sheetId="32" r:id="rId1"/>
    <sheet name="Sheet1" sheetId="34" r:id="rId2"/>
  </sheets>
  <calcPr calcId="152511"/>
</workbook>
</file>

<file path=xl/calcChain.xml><?xml version="1.0" encoding="utf-8"?>
<calcChain xmlns="http://schemas.openxmlformats.org/spreadsheetml/2006/main">
  <c r="C37" i="32" l="1"/>
  <c r="J18" i="34" l="1"/>
  <c r="J19" i="34"/>
  <c r="L19" i="34" s="1"/>
  <c r="J17" i="34"/>
  <c r="J20" i="34" s="1"/>
  <c r="K20" i="34"/>
  <c r="I20" i="34"/>
  <c r="F20" i="34"/>
  <c r="E20" i="34"/>
  <c r="L18" i="34"/>
  <c r="L17" i="34" l="1"/>
  <c r="L20" i="34" s="1"/>
  <c r="Q24" i="32"/>
  <c r="G24" i="32" l="1"/>
  <c r="S19" i="32"/>
  <c r="S20" i="32"/>
  <c r="S21" i="32"/>
  <c r="S22" i="32"/>
  <c r="K24" i="32"/>
  <c r="S17" i="32" l="1"/>
  <c r="S24" i="32" s="1"/>
  <c r="K26" i="32" s="1"/>
</calcChain>
</file>

<file path=xl/comments1.xml><?xml version="1.0" encoding="utf-8"?>
<comments xmlns="http://schemas.openxmlformats.org/spreadsheetml/2006/main">
  <authors>
    <author>Information</author>
  </authors>
  <commentList>
    <comment ref="K17" authorId="0" shapeId="0">
      <text>
        <r>
          <rPr>
            <b/>
            <sz val="9"/>
            <color indexed="81"/>
            <rFont val="Tahoma"/>
            <family val="2"/>
            <charset val="163"/>
          </rPr>
          <t>Information:</t>
        </r>
        <r>
          <rPr>
            <sz val="9"/>
            <color indexed="81"/>
            <rFont val="Tahoma"/>
            <family val="2"/>
            <charset val="163"/>
          </rPr>
          <t xml:space="preserve">
22.7 tr</t>
        </r>
      </text>
    </comment>
    <comment ref="K19" authorId="0" shapeId="0">
      <text>
        <r>
          <rPr>
            <b/>
            <sz val="9"/>
            <color indexed="81"/>
            <rFont val="Tahoma"/>
            <family val="2"/>
            <charset val="163"/>
          </rPr>
          <t>Information:</t>
        </r>
        <r>
          <rPr>
            <sz val="9"/>
            <color indexed="81"/>
            <rFont val="Tahoma"/>
            <family val="2"/>
            <charset val="163"/>
          </rPr>
          <t xml:space="preserve">
22.7 tr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  <charset val="163"/>
          </rPr>
          <t>Information:</t>
        </r>
        <r>
          <rPr>
            <sz val="9"/>
            <color indexed="81"/>
            <rFont val="Tahoma"/>
            <family val="2"/>
            <charset val="163"/>
          </rPr>
          <t xml:space="preserve">
22.7 tr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  <charset val="163"/>
          </rPr>
          <t>Information:</t>
        </r>
        <r>
          <rPr>
            <sz val="9"/>
            <color indexed="81"/>
            <rFont val="Tahoma"/>
            <family val="2"/>
            <charset val="163"/>
          </rPr>
          <t xml:space="preserve">
22.7 tr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  <charset val="163"/>
          </rPr>
          <t>Information:</t>
        </r>
        <r>
          <rPr>
            <sz val="9"/>
            <color indexed="81"/>
            <rFont val="Tahoma"/>
            <family val="2"/>
            <charset val="163"/>
          </rPr>
          <t xml:space="preserve">
222.5 tr</t>
        </r>
      </text>
    </comment>
  </commentList>
</comments>
</file>

<file path=xl/sharedStrings.xml><?xml version="1.0" encoding="utf-8"?>
<sst xmlns="http://schemas.openxmlformats.org/spreadsheetml/2006/main" count="114" uniqueCount="88">
  <si>
    <t>SỐ TT</t>
  </si>
  <si>
    <t>TỔNG SỐ TiỀN CƯỚC VẬN CHUYỂN PHẢI THANH TOÁN LÀ :</t>
  </si>
  <si>
    <t>VND</t>
  </si>
  <si>
    <t xml:space="preserve">CÔNG TY  TNHH TM &amp; DV AEL </t>
  </si>
  <si>
    <t xml:space="preserve">CÔNG TY TNHH THƯƠNG MẠI &amp; DỊCH VỤ AEL </t>
  </si>
  <si>
    <t>Địa chỉ : 308/18 Đường Bình Lợi, P.13, Q. Bình Thạnh, Tp. HCM</t>
  </si>
  <si>
    <t>Tel : 848 - 62581123   Fax :  848 - 62581129</t>
  </si>
  <si>
    <t>Email: info@aelvn.com; Website :  www.aelvn.com</t>
  </si>
  <si>
    <t>TỔNG CỘNG</t>
  </si>
  <si>
    <t>Chân thành cảm ơn &amp;  Trân trọng kính chào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</si>
  <si>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</si>
  <si>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</si>
  <si>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</si>
  <si>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</si>
  <si>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BẢNG KÊ  CƯỚC VẬN CHUYỂN</t>
  </si>
  <si>
    <t xml:space="preserve">Kính gửi : </t>
  </si>
  <si>
    <t>Địa chỉ:</t>
  </si>
  <si>
    <t>MST:</t>
  </si>
  <si>
    <t>SỐ FILE</t>
  </si>
  <si>
    <t>TUYẾN ĐƯỜNG</t>
  </si>
  <si>
    <t xml:space="preserve">SỐ LƯỢNG </t>
  </si>
  <si>
    <t>20'</t>
  </si>
  <si>
    <t>40'</t>
  </si>
  <si>
    <t>LCL</t>
  </si>
  <si>
    <t>PHÍ VẬN CHUYỂN (CHUA VAT)</t>
  </si>
  <si>
    <t xml:space="preserve">CÔNG  TY  TNHH AGILITY </t>
  </si>
  <si>
    <t>364 CỘNG HÒA,  P. 13, Q. TÂN BÌNH</t>
  </si>
  <si>
    <t>0 3 0 5 2 4 4 5 9 3</t>
  </si>
  <si>
    <t xml:space="preserve">SỐ CONT/ WEIGHT/ VOLUMN  
</t>
  </si>
  <si>
    <t>TỔNG  CỘNG  (CÓ VAT)</t>
  </si>
  <si>
    <t>XÁC NHẬN  CỦA KHÁCH HÀNG</t>
  </si>
  <si>
    <t>CHI HỘ 
(CÓ VAT)</t>
  </si>
  <si>
    <t>PHÁT SINH KHÁC 
(CÓ VAT)</t>
  </si>
  <si>
    <t>TEL</t>
  </si>
  <si>
    <t xml:space="preserve">FAX: </t>
  </si>
  <si>
    <t>ATTN:</t>
  </si>
  <si>
    <t>REMARK</t>
  </si>
  <si>
    <t>TOÀ NHÀ ETOWN, 364 CỘNG HÒA,  P. 13, Q. TÂN BÌNH</t>
  </si>
  <si>
    <t>CÔNG TY TNHH TM &amp; DV AEL</t>
  </si>
  <si>
    <t>AGI 1 ND</t>
  </si>
  <si>
    <t>AGI 2 ND</t>
  </si>
  <si>
    <t>AGI 3 ND</t>
  </si>
  <si>
    <t>AGI 4 ND</t>
  </si>
  <si>
    <t xml:space="preserve">TỔNG  CỘNG  </t>
  </si>
  <si>
    <t>AGI 5 ND</t>
  </si>
  <si>
    <t>AGI 6 ND</t>
  </si>
  <si>
    <t>NGÀY NHẬN LỆNH</t>
  </si>
  <si>
    <t>CÓ VAT</t>
  </si>
  <si>
    <t>F.1</t>
  </si>
  <si>
    <t>F.2</t>
  </si>
  <si>
    <t>MY PHUOC- SAN BAY</t>
  </si>
  <si>
    <t>Xe 1.5MT</t>
  </si>
  <si>
    <t>BINH CHANH-CAT LAI</t>
  </si>
  <si>
    <t>XINU1307517</t>
  </si>
  <si>
    <t>Nang 275 + hạ 275</t>
  </si>
  <si>
    <t>BISU 6825120</t>
  </si>
  <si>
    <t>DRYU9916548</t>
  </si>
  <si>
    <t>DRYU 9023490</t>
  </si>
  <si>
    <t>EMCU 9570531</t>
  </si>
  <si>
    <t>BHCU 4944044</t>
  </si>
  <si>
    <t>Tp. Hồ Chí Minh , ngày  30  tháng  1 năm 2015</t>
  </si>
  <si>
    <t>Ref: 150102/AGI</t>
  </si>
  <si>
    <t>F.3</t>
  </si>
  <si>
    <t>150KGS</t>
  </si>
  <si>
    <t>BISU 6822476</t>
  </si>
  <si>
    <t>REF: 150102/ AGI</t>
  </si>
  <si>
    <t>Tp. Hồ Chí Minh , ngày 31   tháng 1 năm 2015</t>
  </si>
  <si>
    <t>SỐ XE</t>
  </si>
  <si>
    <t>NGÀY VAN CHUYEN</t>
  </si>
  <si>
    <t xml:space="preserve">Bằng chữ: </t>
  </si>
  <si>
    <t>KHO NHAN HANG</t>
  </si>
  <si>
    <t>KHO GIAO HANG</t>
  </si>
  <si>
    <t>NOI LAY CONT</t>
  </si>
  <si>
    <t>NOI HA CONT</t>
  </si>
  <si>
    <t>GIA CA</t>
  </si>
  <si>
    <t>CHI HO</t>
  </si>
  <si>
    <t>TRONG  LUONG</t>
  </si>
  <si>
    <r>
      <t xml:space="preserve">CÔNG  TY  TNHH AGILITY   </t>
    </r>
    <r>
      <rPr>
        <b/>
        <sz val="12"/>
        <color rgb="FFFF0000"/>
        <rFont val="Calibri"/>
        <family val="2"/>
        <scheme val="minor"/>
      </rPr>
      <t xml:space="preserve">(TEN  KHACH HANG) </t>
    </r>
  </si>
  <si>
    <t>JOB NO</t>
  </si>
  <si>
    <t>Filter</t>
  </si>
  <si>
    <t>MaKH</t>
  </si>
  <si>
    <t>Loai DV</t>
  </si>
  <si>
    <t xml:space="preserve">SỐ CONT  
</t>
  </si>
  <si>
    <t>VOLUMN</t>
  </si>
  <si>
    <t>BẢNG KÊ  CƯỚC VẬN CHUYỂN THÁNG 1 (TRANSPORTATION)</t>
  </si>
  <si>
    <t>Accounting nhập?</t>
  </si>
  <si>
    <t>Sear dua vao field nay</t>
  </si>
  <si>
    <t>có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</si>
</sst>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_);_(* \(#,##0\);_(* &quot;-&quot;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i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2"/>
      <name val="Times New Roman"/>
      <family val="1"/>
      <charset val="163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news time roman"/>
      <family val="2"/>
    </font>
    <font>
      <sz val="14"/>
      <name val="Cordia New"/>
      <family val="2"/>
    </font>
    <font>
      <b/>
      <sz val="12"/>
      <color rgb="FFFF0000"/>
      <name val="Calibri"/>
      <family val="2"/>
      <scheme val="minor"/>
    </font>
    <font>
      <b/>
      <sz val="12"/>
      <color theme="1" tint="0.34998626667073579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7">
    <xf numFmtId="0" fontId="0" fillId="0" borderId="0"/>
    <xf numFmtId="0" fontId="2" fillId="0" borderId="0"/>
    <xf numFmtId="43" fontId="16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0" fontId="23" fillId="0" borderId="0"/>
    <xf numFmtId="0" fontId="24" fillId="0" borderId="0"/>
    <xf numFmtId="43" fontId="23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7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21" borderId="0" applyNumberFormat="0" applyBorder="0" applyAlignment="0" applyProtection="0"/>
    <xf numFmtId="0" fontId="27" fillId="5" borderId="0" applyNumberFormat="0" applyBorder="0" applyAlignment="0" applyProtection="0"/>
    <xf numFmtId="0" fontId="28" fillId="22" borderId="9" applyNumberFormat="0" applyAlignment="0" applyProtection="0"/>
    <xf numFmtId="0" fontId="29" fillId="23" borderId="10" applyNumberFormat="0" applyAlignment="0" applyProtection="0"/>
    <xf numFmtId="0" fontId="30" fillId="0" borderId="0" applyNumberFormat="0" applyFill="0" applyBorder="0" applyAlignment="0" applyProtection="0"/>
    <xf numFmtId="0" fontId="31" fillId="6" borderId="0" applyNumberFormat="0" applyBorder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4" fillId="0" borderId="0" applyNumberFormat="0" applyFill="0" applyBorder="0" applyAlignment="0" applyProtection="0"/>
    <xf numFmtId="0" fontId="35" fillId="9" borderId="9" applyNumberFormat="0" applyAlignment="0" applyProtection="0"/>
    <xf numFmtId="0" fontId="36" fillId="0" borderId="14" applyNumberFormat="0" applyFill="0" applyAlignment="0" applyProtection="0"/>
    <xf numFmtId="0" fontId="37" fillId="24" borderId="0" applyNumberFormat="0" applyBorder="0" applyAlignment="0" applyProtection="0"/>
    <xf numFmtId="0" fontId="25" fillId="25" borderId="15" applyNumberFormat="0" applyFont="0" applyAlignment="0" applyProtection="0"/>
    <xf numFmtId="0" fontId="38" fillId="22" borderId="16" applyNumberFormat="0" applyAlignment="0" applyProtection="0"/>
    <xf numFmtId="0" fontId="39" fillId="0" borderId="0" applyNumberFormat="0" applyFill="0" applyBorder="0" applyAlignment="0" applyProtection="0"/>
    <xf numFmtId="0" fontId="40" fillId="0" borderId="17" applyNumberFormat="0" applyFill="0" applyAlignment="0" applyProtection="0"/>
    <xf numFmtId="0" fontId="41" fillId="0" borderId="0" applyNumberFormat="0" applyFill="0" applyBorder="0" applyAlignment="0" applyProtection="0"/>
    <xf numFmtId="164" fontId="21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/>
    <xf numFmtId="0" fontId="43" fillId="0" borderId="0"/>
  </cellStyleXfs>
  <cellXfs count="99">
    <xf numFmtId="0" fontId="0" fillId="0" borderId="0" xfId="0"/>
    <xf numFmtId="0" fontId="4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5" fillId="0" borderId="0" xfId="0" applyFont="1" applyBorder="1"/>
    <xf numFmtId="0" fontId="5" fillId="0" borderId="0" xfId="0" applyFont="1" applyAlignment="1">
      <alignment horizontal="center" wrapText="1"/>
    </xf>
    <xf numFmtId="0" fontId="5" fillId="0" borderId="0" xfId="0" applyFont="1"/>
    <xf numFmtId="0" fontId="6" fillId="0" borderId="0" xfId="1" applyFont="1"/>
    <xf numFmtId="0" fontId="8" fillId="0" borderId="0" xfId="1" applyFont="1"/>
    <xf numFmtId="0" fontId="6" fillId="0" borderId="0" xfId="1" applyFont="1" applyAlignment="1">
      <alignment horizontal="right"/>
    </xf>
    <xf numFmtId="0" fontId="11" fillId="0" borderId="0" xfId="1" applyFont="1" applyBorder="1" applyAlignment="1"/>
    <xf numFmtId="0" fontId="11" fillId="0" borderId="0" xfId="1" applyFont="1" applyBorder="1" applyAlignment="1">
      <alignment horizontal="center"/>
    </xf>
    <xf numFmtId="0" fontId="11" fillId="0" borderId="0" xfId="1" applyFont="1" applyBorder="1"/>
    <xf numFmtId="0" fontId="10" fillId="0" borderId="0" xfId="1" applyFont="1" applyBorder="1"/>
    <xf numFmtId="0" fontId="11" fillId="0" borderId="0" xfId="1" applyFont="1" applyBorder="1" applyAlignment="1">
      <alignment horizontal="left"/>
    </xf>
    <xf numFmtId="0" fontId="10" fillId="0" borderId="1" xfId="1" applyFont="1" applyBorder="1" applyAlignment="1">
      <alignment horizontal="center" wrapText="1"/>
    </xf>
    <xf numFmtId="3" fontId="11" fillId="0" borderId="1" xfId="1" applyNumberFormat="1" applyFont="1" applyBorder="1"/>
    <xf numFmtId="0" fontId="10" fillId="0" borderId="1" xfId="1" applyFont="1" applyBorder="1" applyAlignment="1">
      <alignment horizontal="center"/>
    </xf>
    <xf numFmtId="3" fontId="10" fillId="0" borderId="1" xfId="1" applyNumberFormat="1" applyFont="1" applyBorder="1"/>
    <xf numFmtId="14" fontId="11" fillId="0" borderId="0" xfId="1" applyNumberFormat="1" applyFont="1" applyBorder="1" applyAlignment="1">
      <alignment horizontal="center"/>
    </xf>
    <xf numFmtId="3" fontId="11" fillId="0" borderId="0" xfId="1" applyNumberFormat="1" applyFont="1" applyBorder="1"/>
    <xf numFmtId="0" fontId="10" fillId="0" borderId="0" xfId="1" applyFont="1" applyAlignment="1"/>
    <xf numFmtId="0" fontId="11" fillId="0" borderId="0" xfId="1" applyFont="1"/>
    <xf numFmtId="0" fontId="10" fillId="0" borderId="0" xfId="1" applyFont="1" applyAlignment="1">
      <alignment horizontal="right"/>
    </xf>
    <xf numFmtId="0" fontId="12" fillId="0" borderId="0" xfId="1" applyFont="1"/>
    <xf numFmtId="0" fontId="11" fillId="0" borderId="0" xfId="1" applyFont="1" applyAlignment="1">
      <alignment horizontal="center"/>
    </xf>
    <xf numFmtId="0" fontId="12" fillId="0" borderId="0" xfId="1" applyFont="1" applyFill="1"/>
    <xf numFmtId="0" fontId="13" fillId="0" borderId="0" xfId="0" applyFont="1"/>
    <xf numFmtId="0" fontId="8" fillId="0" borderId="5" xfId="1" applyFont="1" applyBorder="1"/>
    <xf numFmtId="0" fontId="11" fillId="0" borderId="0" xfId="1" applyFont="1" applyBorder="1" applyAlignment="1">
      <alignment horizontal="right"/>
    </xf>
    <xf numFmtId="3" fontId="1" fillId="0" borderId="0" xfId="0" applyNumberFormat="1" applyFont="1"/>
    <xf numFmtId="0" fontId="10" fillId="0" borderId="0" xfId="1" applyFont="1" applyBorder="1" applyAlignment="1"/>
    <xf numFmtId="0" fontId="10" fillId="0" borderId="1" xfId="1" applyFont="1" applyBorder="1" applyAlignment="1">
      <alignment horizontal="center" vertical="center" wrapText="1"/>
    </xf>
    <xf numFmtId="14" fontId="11" fillId="0" borderId="7" xfId="1" applyNumberFormat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164" fontId="11" fillId="0" borderId="7" xfId="2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3" fontId="11" fillId="0" borderId="1" xfId="1" applyNumberFormat="1" applyFont="1" applyBorder="1" applyAlignment="1">
      <alignment vertical="center"/>
    </xf>
    <xf numFmtId="164" fontId="11" fillId="0" borderId="1" xfId="2" applyNumberFormat="1" applyFont="1" applyBorder="1" applyAlignment="1">
      <alignment vertical="center"/>
    </xf>
    <xf numFmtId="164" fontId="10" fillId="0" borderId="1" xfId="2" applyNumberFormat="1" applyFont="1" applyBorder="1" applyAlignment="1">
      <alignment vertical="center"/>
    </xf>
    <xf numFmtId="0" fontId="17" fillId="0" borderId="0" xfId="0" applyFont="1" applyAlignment="1">
      <alignment horizontal="right"/>
    </xf>
    <xf numFmtId="165" fontId="11" fillId="0" borderId="7" xfId="1" applyNumberFormat="1" applyFont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/>
    </xf>
    <xf numFmtId="0" fontId="11" fillId="2" borderId="1" xfId="1" applyNumberFormat="1" applyFont="1" applyFill="1" applyBorder="1" applyAlignment="1">
      <alignment horizontal="center" vertical="center"/>
    </xf>
    <xf numFmtId="16" fontId="11" fillId="2" borderId="1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5" fillId="2" borderId="1" xfId="1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/>
    <xf numFmtId="164" fontId="5" fillId="2" borderId="1" xfId="2" applyNumberFormat="1" applyFont="1" applyFill="1" applyBorder="1"/>
    <xf numFmtId="3" fontId="10" fillId="3" borderId="1" xfId="1" applyNumberFormat="1" applyFont="1" applyFill="1" applyBorder="1"/>
    <xf numFmtId="164" fontId="10" fillId="3" borderId="1" xfId="2" applyNumberFormat="1" applyFont="1" applyFill="1" applyBorder="1" applyAlignment="1">
      <alignment vertical="center"/>
    </xf>
    <xf numFmtId="0" fontId="10" fillId="0" borderId="1" xfId="1" applyFont="1" applyBorder="1" applyAlignment="1"/>
    <xf numFmtId="0" fontId="7" fillId="0" borderId="0" xfId="1" applyFont="1" applyAlignment="1">
      <alignment horizontal="right"/>
    </xf>
    <xf numFmtId="0" fontId="10" fillId="0" borderId="0" xfId="1" applyFont="1" applyBorder="1" applyAlignment="1">
      <alignment horizontal="center"/>
    </xf>
    <xf numFmtId="0" fontId="11" fillId="0" borderId="7" xfId="1" applyFont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/>
    </xf>
    <xf numFmtId="0" fontId="11" fillId="0" borderId="7" xfId="1" applyFont="1" applyBorder="1" applyAlignment="1">
      <alignment horizontal="center" vertical="center" wrapText="1"/>
    </xf>
    <xf numFmtId="14" fontId="11" fillId="0" borderId="1" xfId="1" applyNumberFormat="1" applyFont="1" applyBorder="1" applyAlignment="1">
      <alignment horizontal="center" vertical="center" wrapText="1"/>
    </xf>
    <xf numFmtId="0" fontId="7" fillId="0" borderId="0" xfId="1" applyFont="1" applyAlignment="1">
      <alignment horizontal="right"/>
    </xf>
    <xf numFmtId="0" fontId="10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22" fillId="0" borderId="0" xfId="0" applyFont="1"/>
    <xf numFmtId="0" fontId="10" fillId="0" borderId="0" xfId="1" applyFont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165" fontId="11" fillId="0" borderId="1" xfId="1" applyNumberFormat="1" applyFont="1" applyBorder="1" applyAlignment="1">
      <alignment horizontal="center" vertical="center" wrapText="1"/>
    </xf>
    <xf numFmtId="0" fontId="15" fillId="3" borderId="0" xfId="1" applyFont="1" applyFill="1" applyBorder="1"/>
    <xf numFmtId="0" fontId="11" fillId="3" borderId="0" xfId="1" applyFont="1" applyFill="1" applyBorder="1"/>
    <xf numFmtId="0" fontId="10" fillId="3" borderId="0" xfId="1" applyFont="1" applyFill="1" applyBorder="1" applyAlignment="1">
      <alignment horizontal="center"/>
    </xf>
    <xf numFmtId="0" fontId="10" fillId="3" borderId="6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0" fillId="26" borderId="6" xfId="1" applyFont="1" applyFill="1" applyBorder="1" applyAlignment="1">
      <alignment horizontal="center" vertical="center" wrapText="1"/>
    </xf>
    <xf numFmtId="0" fontId="10" fillId="26" borderId="7" xfId="1" applyFont="1" applyFill="1" applyBorder="1" applyAlignment="1">
      <alignment horizontal="center" vertical="center" wrapText="1"/>
    </xf>
    <xf numFmtId="0" fontId="46" fillId="0" borderId="6" xfId="1" applyFont="1" applyBorder="1" applyAlignment="1">
      <alignment horizontal="center" wrapText="1"/>
    </xf>
    <xf numFmtId="0" fontId="46" fillId="0" borderId="7" xfId="1" applyFont="1" applyBorder="1" applyAlignment="1">
      <alignment horizont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14" fontId="11" fillId="3" borderId="6" xfId="1" applyNumberFormat="1" applyFont="1" applyFill="1" applyBorder="1" applyAlignment="1">
      <alignment horizontal="center" vertical="center" wrapText="1"/>
    </xf>
    <xf numFmtId="14" fontId="11" fillId="3" borderId="7" xfId="1" applyNumberFormat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3" fontId="7" fillId="0" borderId="0" xfId="1" applyNumberFormat="1" applyFont="1" applyAlignment="1">
      <alignment horizontal="right"/>
    </xf>
    <xf numFmtId="0" fontId="7" fillId="0" borderId="0" xfId="1" applyFont="1" applyAlignment="1">
      <alignment horizontal="right"/>
    </xf>
    <xf numFmtId="0" fontId="9" fillId="0" borderId="0" xfId="1" applyFont="1" applyBorder="1" applyAlignment="1">
      <alignment horizontal="center" vertical="center"/>
    </xf>
    <xf numFmtId="0" fontId="46" fillId="3" borderId="0" xfId="1" applyFont="1" applyFill="1" applyBorder="1" applyAlignment="1">
      <alignment horizontal="center"/>
    </xf>
    <xf numFmtId="0" fontId="45" fillId="26" borderId="6" xfId="1" applyFont="1" applyFill="1" applyBorder="1" applyAlignment="1">
      <alignment horizontal="center" vertical="center" wrapText="1"/>
    </xf>
    <xf numFmtId="0" fontId="45" fillId="26" borderId="7" xfId="1" applyFont="1" applyFill="1" applyBorder="1" applyAlignment="1">
      <alignment horizontal="center" vertical="center" wrapText="1"/>
    </xf>
    <xf numFmtId="0" fontId="10" fillId="0" borderId="2" xfId="1" applyFont="1" applyBorder="1" applyAlignment="1">
      <alignment horizontal="center" wrapText="1"/>
    </xf>
    <xf numFmtId="0" fontId="10" fillId="0" borderId="4" xfId="1" applyFont="1" applyBorder="1" applyAlignment="1">
      <alignment horizontal="center" wrapText="1"/>
    </xf>
    <xf numFmtId="0" fontId="10" fillId="0" borderId="3" xfId="1" applyFont="1" applyBorder="1" applyAlignment="1">
      <alignment horizontal="center" wrapText="1"/>
    </xf>
    <xf numFmtId="0" fontId="46" fillId="0" borderId="6" xfId="1" applyFont="1" applyBorder="1" applyAlignment="1">
      <alignment horizontal="center" vertical="center" wrapText="1"/>
    </xf>
    <xf numFmtId="0" fontId="46" fillId="0" borderId="7" xfId="1" applyFont="1" applyBorder="1" applyAlignment="1">
      <alignment horizontal="center" vertical="center" wrapText="1"/>
    </xf>
    <xf numFmtId="164" fontId="20" fillId="0" borderId="8" xfId="2" applyNumberFormat="1" applyFont="1" applyBorder="1" applyAlignment="1">
      <alignment horizontal="center"/>
    </xf>
    <xf numFmtId="164" fontId="20" fillId="0" borderId="0" xfId="2" applyNumberFormat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0" fillId="0" borderId="6" xfId="1" applyFont="1" applyBorder="1" applyAlignment="1">
      <alignment horizontal="center" wrapText="1"/>
    </xf>
    <xf numFmtId="0" fontId="10" fillId="0" borderId="7" xfId="1" applyFont="1" applyBorder="1" applyAlignment="1">
      <alignment horizontal="center" wrapText="1"/>
    </xf>
  </cellXfs>
  <cellStyles count="67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Calculation 2" xfId="34"/>
    <cellStyle name="Check Cell 2" xfId="35"/>
    <cellStyle name="Comma" xfId="2" builtinId="3"/>
    <cellStyle name="Comma 2" xfId="4"/>
    <cellStyle name="Comma 2 2" xfId="51"/>
    <cellStyle name="Comma 3" xfId="8"/>
    <cellStyle name="Explanatory Text 2" xfId="36"/>
    <cellStyle name="Good 2" xfId="37"/>
    <cellStyle name="Heading 1 2" xfId="38"/>
    <cellStyle name="Heading 2 2" xfId="39"/>
    <cellStyle name="Heading 3 2" xfId="40"/>
    <cellStyle name="Heading 4 2" xfId="41"/>
    <cellStyle name="Input 2" xfId="42"/>
    <cellStyle name="Linked Cell 2" xfId="43"/>
    <cellStyle name="Neutral 2" xfId="44"/>
    <cellStyle name="Normal" xfId="0" builtinId="0"/>
    <cellStyle name="Normal 12" xfId="52"/>
    <cellStyle name="Normal 17" xfId="53"/>
    <cellStyle name="Normal 18" xfId="54"/>
    <cellStyle name="Normal 19" xfId="55"/>
    <cellStyle name="Normal 2" xfId="1"/>
    <cellStyle name="Normal 2 10" xfId="56"/>
    <cellStyle name="Normal 2 2" xfId="5"/>
    <cellStyle name="Normal 2 3" xfId="50"/>
    <cellStyle name="Normal 2 8" xfId="57"/>
    <cellStyle name="Normal 2 9" xfId="58"/>
    <cellStyle name="Normal 20" xfId="59"/>
    <cellStyle name="Normal 21" xfId="60"/>
    <cellStyle name="Normal 22" xfId="61"/>
    <cellStyle name="Normal 23" xfId="62"/>
    <cellStyle name="Normal 24" xfId="63"/>
    <cellStyle name="Normal 25" xfId="64"/>
    <cellStyle name="Normal 3" xfId="3"/>
    <cellStyle name="Normal 3 2" xfId="6"/>
    <cellStyle name="Normal 4" xfId="7"/>
    <cellStyle name="Normal 5 2" xfId="65"/>
    <cellStyle name="Note 2" xfId="45"/>
    <cellStyle name="Output 2" xfId="46"/>
    <cellStyle name="Title 2" xfId="47"/>
    <cellStyle name="Total 2" xfId="48"/>
    <cellStyle name="Warning Text 2" xfId="49"/>
    <cellStyle name="ปกติ_ใบแจ้ง-ตอบงานกาแฟ&amp;โค๊ก" xfId="6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2</xdr:row>
      <xdr:rowOff>95250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2</xdr:row>
      <xdr:rowOff>95250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57150</xdr:colOff>
      <xdr:row>2</xdr:row>
      <xdr:rowOff>228600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1"/>
  <sheetViews>
    <sheetView tabSelected="1" topLeftCell="A4" workbookViewId="0">
      <selection activeCell="J11" sqref="J11"/>
    </sheetView>
  </sheetViews>
  <sheetFormatPr defaultColWidth="9" defaultRowHeight="15"/>
  <cols>
    <col min="1" max="1" width="5.5703125" style="3" customWidth="1"/>
    <col min="2" max="2" width="10.7109375" style="3" customWidth="1"/>
    <col min="3" max="3" width="12.5703125" style="3" customWidth="1"/>
    <col min="4" max="4" width="11.140625" style="3" customWidth="1"/>
    <col min="5" max="5" width="11.28515625" style="3" customWidth="1"/>
    <col min="6" max="6" width="6" style="3" customWidth="1"/>
    <col min="7" max="7" width="6.42578125" style="3" customWidth="1"/>
    <col min="8" max="8" width="7.140625" style="3" customWidth="1"/>
    <col min="9" max="9" width="10.7109375" style="3" customWidth="1"/>
    <col min="10" max="10" width="16.7109375" style="3" customWidth="1"/>
    <col min="11" max="11" width="16" style="3" hidden="1" customWidth="1"/>
    <col min="12" max="12" width="16" style="3" customWidth="1"/>
    <col min="13" max="13" width="12.140625" style="3" customWidth="1"/>
    <col min="14" max="14" width="12.42578125" style="3" customWidth="1"/>
    <col min="15" max="15" width="11.7109375" style="3" customWidth="1"/>
    <col min="16" max="16" width="12.42578125" style="3" customWidth="1"/>
    <col min="17" max="17" width="50.42578125" style="3" bestFit="1" customWidth="1"/>
    <col min="18" max="18" width="14.85546875" style="3" customWidth="1"/>
    <col min="19" max="19" width="16.7109375" style="3" customWidth="1"/>
    <col min="20" max="20" width="18" style="3" customWidth="1"/>
    <col min="21" max="16384" width="9" style="3"/>
  </cols>
  <sheetData>
    <row r="1" spans="1:19" ht="18.75">
      <c r="S1" s="52" t="s">
        <v>4</v>
      </c>
    </row>
    <row r="2" spans="1:19" ht="18.75">
      <c r="A2" s="8"/>
      <c r="B2" s="8"/>
      <c r="C2" s="8"/>
      <c r="D2" s="8"/>
      <c r="E2" s="8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 t="s">
        <v>5</v>
      </c>
    </row>
    <row r="3" spans="1:19" ht="18.75">
      <c r="A3" s="8"/>
      <c r="B3" s="8"/>
      <c r="C3" s="8"/>
      <c r="D3" s="8"/>
      <c r="E3" s="8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 t="s">
        <v>6</v>
      </c>
    </row>
    <row r="4" spans="1:19" ht="18.75">
      <c r="A4" s="8"/>
      <c r="B4" s="8"/>
      <c r="C4" s="8"/>
      <c r="D4" s="8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 t="s">
        <v>7</v>
      </c>
    </row>
    <row r="5" spans="1:19">
      <c r="A5" s="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>
      <c r="A6" s="84" t="s">
        <v>84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</row>
    <row r="7" spans="1:19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</row>
    <row r="8" spans="1:19" ht="15.75">
      <c r="A8" s="85" t="s">
        <v>61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</row>
    <row r="9" spans="1:19" ht="15.75">
      <c r="A9" s="53"/>
      <c r="B9" s="53"/>
      <c r="C9" s="53"/>
      <c r="D9" s="60"/>
      <c r="E9" s="53"/>
      <c r="F9" s="53"/>
      <c r="G9" s="53"/>
      <c r="H9" s="53"/>
      <c r="I9" s="60"/>
      <c r="J9" s="53"/>
      <c r="K9" s="53"/>
      <c r="L9" s="62"/>
      <c r="M9" s="60"/>
      <c r="N9" s="60"/>
      <c r="O9" s="60"/>
      <c r="P9" s="60"/>
      <c r="Q9" s="53"/>
      <c r="R9" s="53"/>
      <c r="S9" s="29" t="s">
        <v>60</v>
      </c>
    </row>
    <row r="10" spans="1:19" s="4" customFormat="1" ht="15.75">
      <c r="A10" s="10" t="s">
        <v>15</v>
      </c>
      <c r="B10" s="10"/>
      <c r="C10" s="31" t="s">
        <v>77</v>
      </c>
      <c r="D10" s="31"/>
      <c r="F10" s="11"/>
      <c r="G10" s="11"/>
      <c r="H10" s="11"/>
      <c r="I10" s="11"/>
      <c r="J10" s="12"/>
      <c r="K10" s="13"/>
      <c r="L10" s="13"/>
      <c r="M10" s="13"/>
      <c r="N10" s="13"/>
      <c r="O10" s="13"/>
      <c r="P10" s="13"/>
      <c r="Q10" s="13"/>
      <c r="R10" s="13"/>
      <c r="S10" s="13"/>
    </row>
    <row r="11" spans="1:19" s="4" customFormat="1" ht="15.75">
      <c r="A11" s="10" t="s">
        <v>16</v>
      </c>
      <c r="B11" s="10"/>
      <c r="C11" s="31" t="s">
        <v>37</v>
      </c>
      <c r="D11" s="31"/>
      <c r="F11" s="12"/>
      <c r="G11" s="12"/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s="4" customFormat="1" ht="15.75">
      <c r="A12" s="10" t="s">
        <v>17</v>
      </c>
      <c r="B12" s="10"/>
      <c r="C12" s="31" t="s">
        <v>27</v>
      </c>
      <c r="D12" s="31"/>
      <c r="F12" s="12"/>
      <c r="G12" s="12"/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s="4" customFormat="1" ht="15.75">
      <c r="A13" s="10" t="s">
        <v>33</v>
      </c>
      <c r="B13" s="10"/>
      <c r="C13" s="10"/>
      <c r="D13" s="10"/>
      <c r="E13" s="31"/>
      <c r="F13" s="12" t="s">
        <v>34</v>
      </c>
      <c r="G13" s="12"/>
      <c r="H13" s="11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s="4" customFormat="1" ht="15.75">
      <c r="A14" s="14"/>
      <c r="B14" s="53"/>
      <c r="C14" s="67" t="s">
        <v>86</v>
      </c>
      <c r="D14" s="60"/>
      <c r="E14" s="11"/>
      <c r="F14" s="12"/>
      <c r="G14" s="12"/>
      <c r="H14" s="11"/>
      <c r="I14" s="11"/>
      <c r="J14" s="65"/>
      <c r="K14" s="12"/>
      <c r="L14" s="12"/>
      <c r="M14" s="12"/>
      <c r="N14" s="12"/>
      <c r="O14" s="12"/>
      <c r="P14" s="12" t="s">
        <v>87</v>
      </c>
      <c r="Q14" s="66"/>
      <c r="R14" s="66" t="s">
        <v>85</v>
      </c>
      <c r="S14" s="12"/>
    </row>
    <row r="15" spans="1:19" s="5" customFormat="1" ht="15.75" customHeight="1">
      <c r="A15" s="74" t="s">
        <v>0</v>
      </c>
      <c r="B15" s="86" t="s">
        <v>78</v>
      </c>
      <c r="C15" s="74" t="s">
        <v>68</v>
      </c>
      <c r="D15" s="70" t="s">
        <v>70</v>
      </c>
      <c r="E15" s="70" t="s">
        <v>71</v>
      </c>
      <c r="F15" s="88" t="s">
        <v>20</v>
      </c>
      <c r="G15" s="89"/>
      <c r="H15" s="90"/>
      <c r="I15" s="72" t="s">
        <v>67</v>
      </c>
      <c r="J15" s="91" t="s">
        <v>82</v>
      </c>
      <c r="K15" s="74" t="s">
        <v>24</v>
      </c>
      <c r="L15" s="74" t="s">
        <v>83</v>
      </c>
      <c r="M15" s="74" t="s">
        <v>76</v>
      </c>
      <c r="N15" s="68" t="s">
        <v>72</v>
      </c>
      <c r="O15" s="68" t="s">
        <v>73</v>
      </c>
      <c r="P15" s="70" t="s">
        <v>75</v>
      </c>
      <c r="Q15" s="74" t="s">
        <v>74</v>
      </c>
      <c r="R15" s="74" t="s">
        <v>32</v>
      </c>
      <c r="S15" s="74" t="s">
        <v>29</v>
      </c>
    </row>
    <row r="16" spans="1:19" s="5" customFormat="1" ht="24.75" customHeight="1">
      <c r="A16" s="75"/>
      <c r="B16" s="87"/>
      <c r="C16" s="75"/>
      <c r="D16" s="71"/>
      <c r="E16" s="71"/>
      <c r="F16" s="32" t="s">
        <v>21</v>
      </c>
      <c r="G16" s="32" t="s">
        <v>22</v>
      </c>
      <c r="H16" s="32" t="s">
        <v>23</v>
      </c>
      <c r="I16" s="73"/>
      <c r="J16" s="92"/>
      <c r="K16" s="75"/>
      <c r="L16" s="75"/>
      <c r="M16" s="75"/>
      <c r="N16" s="69"/>
      <c r="O16" s="69"/>
      <c r="P16" s="71"/>
      <c r="Q16" s="75"/>
      <c r="R16" s="75"/>
      <c r="S16" s="75"/>
    </row>
    <row r="17" spans="1:21" s="5" customFormat="1" ht="21.75" customHeight="1">
      <c r="A17" s="54">
        <v>1</v>
      </c>
      <c r="B17" s="76" t="s">
        <v>39</v>
      </c>
      <c r="C17" s="78">
        <v>42006</v>
      </c>
      <c r="D17" s="33"/>
      <c r="E17" s="54"/>
      <c r="F17" s="76"/>
      <c r="G17" s="76">
        <v>1</v>
      </c>
      <c r="H17" s="34"/>
      <c r="I17" s="56"/>
      <c r="J17" s="56" t="s">
        <v>55</v>
      </c>
      <c r="K17" s="35">
        <v>22700000</v>
      </c>
      <c r="L17" s="35"/>
      <c r="M17" s="35"/>
      <c r="N17" s="35"/>
      <c r="O17" s="35"/>
      <c r="P17" s="35"/>
      <c r="Q17" s="35">
        <v>24500000</v>
      </c>
      <c r="R17" s="54"/>
      <c r="S17" s="64">
        <f>Q17+R17</f>
        <v>24500000</v>
      </c>
      <c r="T17" s="63"/>
      <c r="U17" s="63"/>
    </row>
    <row r="18" spans="1:21" s="5" customFormat="1" ht="21.75" customHeight="1">
      <c r="A18" s="56"/>
      <c r="B18" s="77"/>
      <c r="C18" s="79"/>
      <c r="D18" s="33"/>
      <c r="E18" s="56"/>
      <c r="F18" s="77"/>
      <c r="G18" s="77"/>
      <c r="H18" s="34"/>
      <c r="I18" s="56"/>
      <c r="J18" s="56"/>
      <c r="K18" s="35"/>
      <c r="L18" s="35"/>
      <c r="M18" s="35"/>
      <c r="N18" s="35"/>
      <c r="O18" s="35"/>
      <c r="P18" s="35"/>
      <c r="Q18" s="35"/>
      <c r="R18" s="56"/>
      <c r="S18" s="41"/>
      <c r="T18" s="63"/>
      <c r="U18" s="63"/>
    </row>
    <row r="19" spans="1:21" s="5" customFormat="1" ht="21.75" customHeight="1">
      <c r="A19" s="54">
        <v>2</v>
      </c>
      <c r="B19" s="56" t="s">
        <v>40</v>
      </c>
      <c r="C19" s="33">
        <v>42012</v>
      </c>
      <c r="D19" s="33"/>
      <c r="E19" s="54"/>
      <c r="F19" s="34"/>
      <c r="G19" s="34">
        <v>1</v>
      </c>
      <c r="H19" s="34"/>
      <c r="I19" s="56"/>
      <c r="J19" s="56" t="s">
        <v>56</v>
      </c>
      <c r="K19" s="35">
        <v>22700000</v>
      </c>
      <c r="L19" s="35"/>
      <c r="M19" s="35"/>
      <c r="N19" s="35"/>
      <c r="O19" s="35"/>
      <c r="P19" s="35"/>
      <c r="Q19" s="35">
        <v>24500000</v>
      </c>
      <c r="R19" s="54"/>
      <c r="S19" s="41">
        <f t="shared" ref="S19:S22" si="0">Q19+R19</f>
        <v>24500000</v>
      </c>
      <c r="T19" s="63"/>
      <c r="U19" s="63"/>
    </row>
    <row r="20" spans="1:21" s="5" customFormat="1" ht="21.75" customHeight="1">
      <c r="A20" s="54">
        <v>3</v>
      </c>
      <c r="B20" s="56" t="s">
        <v>41</v>
      </c>
      <c r="C20" s="33">
        <v>42013</v>
      </c>
      <c r="D20" s="33"/>
      <c r="E20" s="54"/>
      <c r="F20" s="34"/>
      <c r="G20" s="34">
        <v>1</v>
      </c>
      <c r="H20" s="34"/>
      <c r="I20" s="56"/>
      <c r="J20" s="56" t="s">
        <v>57</v>
      </c>
      <c r="K20" s="35">
        <v>22700000</v>
      </c>
      <c r="L20" s="35"/>
      <c r="M20" s="35"/>
      <c r="N20" s="35"/>
      <c r="O20" s="35"/>
      <c r="P20" s="35"/>
      <c r="Q20" s="35">
        <v>24500000</v>
      </c>
      <c r="R20" s="54"/>
      <c r="S20" s="41">
        <f t="shared" si="0"/>
        <v>24500000</v>
      </c>
      <c r="T20" s="63"/>
      <c r="U20" s="63"/>
    </row>
    <row r="21" spans="1:21" s="5" customFormat="1" ht="21.75" customHeight="1">
      <c r="A21" s="54">
        <v>4</v>
      </c>
      <c r="B21" s="56" t="s">
        <v>42</v>
      </c>
      <c r="C21" s="33">
        <v>42020</v>
      </c>
      <c r="D21" s="33"/>
      <c r="E21" s="54"/>
      <c r="F21" s="34"/>
      <c r="G21" s="34">
        <v>1</v>
      </c>
      <c r="H21" s="34"/>
      <c r="I21" s="56"/>
      <c r="J21" s="56" t="s">
        <v>58</v>
      </c>
      <c r="K21" s="35">
        <v>22700000</v>
      </c>
      <c r="L21" s="35"/>
      <c r="M21" s="35"/>
      <c r="N21" s="35"/>
      <c r="O21" s="35"/>
      <c r="P21" s="35"/>
      <c r="Q21" s="35">
        <v>24500000</v>
      </c>
      <c r="R21" s="54"/>
      <c r="S21" s="41">
        <f t="shared" si="0"/>
        <v>24500000</v>
      </c>
      <c r="T21" s="63"/>
      <c r="U21" s="63"/>
    </row>
    <row r="22" spans="1:21" s="5" customFormat="1" ht="21.75" customHeight="1">
      <c r="A22" s="54">
        <v>5</v>
      </c>
      <c r="B22" s="56" t="s">
        <v>44</v>
      </c>
      <c r="C22" s="33">
        <v>42026</v>
      </c>
      <c r="D22" s="33"/>
      <c r="E22" s="54"/>
      <c r="F22" s="34"/>
      <c r="G22" s="34">
        <v>1</v>
      </c>
      <c r="H22" s="34"/>
      <c r="I22" s="56"/>
      <c r="J22" s="56" t="s">
        <v>59</v>
      </c>
      <c r="K22" s="35">
        <v>22500000</v>
      </c>
      <c r="L22" s="35"/>
      <c r="M22" s="35"/>
      <c r="N22" s="35"/>
      <c r="O22" s="35"/>
      <c r="P22" s="35"/>
      <c r="Q22" s="35">
        <v>24500000</v>
      </c>
      <c r="R22" s="54"/>
      <c r="S22" s="41">
        <f t="shared" si="0"/>
        <v>24500000</v>
      </c>
    </row>
    <row r="23" spans="1:21" s="5" customFormat="1" ht="21.75" customHeight="1">
      <c r="A23" s="34">
        <v>6</v>
      </c>
      <c r="B23" s="56" t="s">
        <v>45</v>
      </c>
      <c r="C23" s="57">
        <v>42034</v>
      </c>
      <c r="D23" s="33"/>
      <c r="E23" s="56"/>
      <c r="F23" s="34"/>
      <c r="G23" s="34">
        <v>1</v>
      </c>
      <c r="H23" s="34"/>
      <c r="I23" s="56"/>
      <c r="J23" s="56" t="s">
        <v>64</v>
      </c>
      <c r="K23" s="35"/>
      <c r="L23" s="35"/>
      <c r="M23" s="35"/>
      <c r="N23" s="35"/>
      <c r="O23" s="35"/>
      <c r="P23" s="35"/>
      <c r="Q23" s="35">
        <v>24500000</v>
      </c>
      <c r="R23" s="56"/>
      <c r="S23" s="41"/>
    </row>
    <row r="24" spans="1:21" s="6" customFormat="1" ht="19.5" customHeight="1">
      <c r="A24" s="80" t="s">
        <v>8</v>
      </c>
      <c r="B24" s="81"/>
      <c r="C24" s="81"/>
      <c r="D24" s="81"/>
      <c r="E24" s="81"/>
      <c r="F24" s="81"/>
      <c r="G24" s="36">
        <f>SUM(G17:G23)</f>
        <v>6</v>
      </c>
      <c r="H24" s="36"/>
      <c r="I24" s="36"/>
      <c r="J24" s="37"/>
      <c r="K24" s="50">
        <f>SUM(K17:K22)</f>
        <v>113300000</v>
      </c>
      <c r="L24" s="50"/>
      <c r="M24" s="50"/>
      <c r="N24" s="50"/>
      <c r="O24" s="50"/>
      <c r="P24" s="50"/>
      <c r="Q24" s="50">
        <f>SUM(Q17:Q23)</f>
        <v>147000000</v>
      </c>
      <c r="R24" s="38"/>
      <c r="S24" s="39">
        <f>SUM(S17:S22)</f>
        <v>122500000</v>
      </c>
    </row>
    <row r="25" spans="1:21" s="6" customFormat="1" ht="7.5" customHeight="1">
      <c r="A25" s="11"/>
      <c r="B25" s="19"/>
      <c r="C25" s="19"/>
      <c r="D25" s="19"/>
      <c r="E25" s="12"/>
      <c r="F25" s="12"/>
      <c r="G25" s="12"/>
      <c r="H25" s="11"/>
      <c r="I25" s="11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1:21" s="6" customFormat="1" ht="18.75">
      <c r="A26" s="21" t="s">
        <v>1</v>
      </c>
      <c r="B26" s="21"/>
      <c r="C26" s="21"/>
      <c r="D26" s="21"/>
      <c r="E26" s="21"/>
      <c r="F26" s="21"/>
      <c r="G26" s="21"/>
      <c r="H26" s="22"/>
      <c r="I26" s="22"/>
      <c r="J26" s="23" t="s">
        <v>2</v>
      </c>
      <c r="K26" s="82">
        <f>S24</f>
        <v>122500000</v>
      </c>
      <c r="L26" s="82"/>
      <c r="M26" s="82"/>
      <c r="N26" s="82"/>
      <c r="O26" s="82"/>
      <c r="P26" s="82"/>
      <c r="Q26" s="82"/>
      <c r="R26" s="82"/>
      <c r="S26" s="83"/>
    </row>
    <row r="27" spans="1:21" s="6" customFormat="1" ht="20.25" customHeight="1">
      <c r="A27" s="6" t="s">
        <v>69</v>
      </c>
      <c r="S27" s="40"/>
    </row>
    <row r="28" spans="1:21" s="6" customFormat="1" ht="7.5" hidden="1" customHeight="1"/>
    <row r="29" spans="1:21" s="6" customFormat="1" ht="7.5" customHeight="1"/>
    <row r="30" spans="1:21" s="6" customFormat="1" ht="15.75">
      <c r="A30" s="24" t="s">
        <v>10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spans="1:21" s="6" customFormat="1" ht="15.75">
      <c r="A31" s="24" t="s">
        <v>11</v>
      </c>
      <c r="B31" s="22"/>
      <c r="C31" s="22"/>
      <c r="D31" s="22"/>
      <c r="E31" s="22"/>
      <c r="F31" s="22"/>
      <c r="G31" s="22"/>
      <c r="H31" s="22"/>
      <c r="I31" s="22"/>
    </row>
    <row r="32" spans="1:21" s="6" customFormat="1" ht="15.75">
      <c r="A32" s="24" t="s">
        <v>12</v>
      </c>
      <c r="B32" s="22"/>
      <c r="C32" s="22"/>
      <c r="D32" s="22"/>
      <c r="E32" s="22"/>
      <c r="F32" s="22"/>
      <c r="G32" s="22"/>
      <c r="H32" s="22"/>
      <c r="I32" s="22"/>
    </row>
    <row r="33" spans="1:16" s="6" customFormat="1" ht="15.75">
      <c r="A33" s="24" t="s">
        <v>13</v>
      </c>
      <c r="B33" s="25"/>
      <c r="C33" s="25"/>
      <c r="D33" s="25"/>
      <c r="E33" s="22"/>
      <c r="F33" s="22"/>
      <c r="G33" s="22"/>
      <c r="H33" s="25"/>
      <c r="I33" s="25"/>
    </row>
    <row r="35" spans="1:16" ht="15.75">
      <c r="A35" s="26" t="s">
        <v>9</v>
      </c>
    </row>
    <row r="36" spans="1:16" ht="15.75">
      <c r="A36" s="26"/>
    </row>
    <row r="37" spans="1:16" ht="18.75">
      <c r="C37" s="61" t="str">
        <f>S1</f>
        <v xml:space="preserve">CÔNG TY TNHH THƯƠNG MẠI &amp; DỊCH VỤ AEL </v>
      </c>
      <c r="E37" s="2"/>
      <c r="G37" s="27"/>
      <c r="K37" s="2" t="s">
        <v>38</v>
      </c>
      <c r="L37" s="2"/>
      <c r="M37" s="2"/>
      <c r="N37" s="2"/>
      <c r="O37" s="2"/>
      <c r="P37" s="2" t="s">
        <v>30</v>
      </c>
    </row>
    <row r="42" spans="1:16">
      <c r="A42" s="3" t="s">
        <v>79</v>
      </c>
      <c r="B42" s="3" t="s">
        <v>80</v>
      </c>
      <c r="G42" s="2"/>
    </row>
    <row r="43" spans="1:16">
      <c r="B43" s="3" t="s">
        <v>81</v>
      </c>
    </row>
    <row r="61" spans="5:5">
      <c r="E61" s="30"/>
    </row>
  </sheetData>
  <mergeCells count="25">
    <mergeCell ref="S15:S16"/>
    <mergeCell ref="A24:F24"/>
    <mergeCell ref="K26:S26"/>
    <mergeCell ref="A6:S7"/>
    <mergeCell ref="A8:S8"/>
    <mergeCell ref="A15:A16"/>
    <mergeCell ref="B15:B16"/>
    <mergeCell ref="C15:C16"/>
    <mergeCell ref="E15:E16"/>
    <mergeCell ref="F15:H15"/>
    <mergeCell ref="J15:J16"/>
    <mergeCell ref="K15:K16"/>
    <mergeCell ref="Q15:Q16"/>
    <mergeCell ref="R15:R16"/>
    <mergeCell ref="N15:N16"/>
    <mergeCell ref="D15:D16"/>
    <mergeCell ref="O15:O16"/>
    <mergeCell ref="P15:P16"/>
    <mergeCell ref="I15:I16"/>
    <mergeCell ref="M15:M16"/>
    <mergeCell ref="B17:B18"/>
    <mergeCell ref="C17:C18"/>
    <mergeCell ref="F17:F18"/>
    <mergeCell ref="G17:G18"/>
    <mergeCell ref="L15:L1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0" workbookViewId="0">
      <selection activeCell="J11" sqref="J11"/>
    </sheetView>
  </sheetViews>
  <sheetFormatPr defaultColWidth="9" defaultRowHeight="15"/>
  <cols>
    <col min="1" max="1" width="5.5703125" style="3" customWidth="1"/>
    <col min="2" max="2" width="8" style="3" customWidth="1"/>
    <col min="3" max="3" width="12.5703125" style="3" customWidth="1"/>
    <col min="4" max="4" width="26" style="3" customWidth="1"/>
    <col min="5" max="6" width="5" style="3" customWidth="1"/>
    <col min="7" max="7" width="6.5703125" style="3" customWidth="1"/>
    <col min="8" max="8" width="15.28515625" style="3" customWidth="1"/>
    <col min="9" max="9" width="14" style="3" customWidth="1"/>
    <col min="10" max="10" width="13.5703125" style="3" customWidth="1"/>
    <col min="11" max="11" width="12.5703125" style="3" customWidth="1"/>
    <col min="12" max="12" width="13" style="3" customWidth="1"/>
    <col min="13" max="13" width="23.5703125" style="3" customWidth="1"/>
    <col min="14" max="14" width="5.85546875" style="3" customWidth="1"/>
    <col min="15" max="15" width="13.7109375" style="3" customWidth="1"/>
    <col min="16" max="16384" width="9" style="3"/>
  </cols>
  <sheetData>
    <row r="1" spans="1:13" ht="18.75">
      <c r="M1" s="58" t="s">
        <v>4</v>
      </c>
    </row>
    <row r="2" spans="1:13" ht="18.75">
      <c r="A2" s="8"/>
      <c r="B2" s="8"/>
      <c r="C2" s="8"/>
      <c r="D2" s="8"/>
      <c r="E2" s="7"/>
      <c r="F2" s="7"/>
      <c r="G2" s="8"/>
      <c r="H2" s="8"/>
      <c r="I2" s="8"/>
      <c r="J2" s="8"/>
      <c r="K2" s="8"/>
      <c r="L2" s="8"/>
      <c r="M2" s="9" t="s">
        <v>5</v>
      </c>
    </row>
    <row r="3" spans="1:13" ht="18.75">
      <c r="A3" s="8"/>
      <c r="B3" s="8"/>
      <c r="C3" s="8"/>
      <c r="D3" s="8"/>
      <c r="E3" s="7"/>
      <c r="F3" s="7"/>
      <c r="G3" s="8"/>
      <c r="H3" s="8"/>
      <c r="I3" s="8"/>
      <c r="J3" s="8"/>
      <c r="K3" s="8"/>
      <c r="L3" s="8"/>
      <c r="M3" s="9" t="s">
        <v>6</v>
      </c>
    </row>
    <row r="4" spans="1:13" ht="18.75">
      <c r="A4" s="8"/>
      <c r="B4" s="8"/>
      <c r="C4" s="8"/>
      <c r="D4" s="8"/>
      <c r="E4" s="7"/>
      <c r="F4" s="7"/>
      <c r="G4" s="8"/>
      <c r="H4" s="8"/>
      <c r="I4" s="8"/>
      <c r="J4" s="8"/>
      <c r="K4" s="8"/>
      <c r="L4" s="8"/>
      <c r="M4" s="9" t="s">
        <v>7</v>
      </c>
    </row>
    <row r="5" spans="1:13">
      <c r="A5" s="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ht="15" customHeight="1">
      <c r="A6" s="95" t="s">
        <v>14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spans="1:13" ht="15" customHeight="1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</row>
    <row r="8" spans="1:13" ht="15.75">
      <c r="A8" s="96" t="s">
        <v>65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</row>
    <row r="9" spans="1:13" ht="15.7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29" t="s">
        <v>66</v>
      </c>
    </row>
    <row r="10" spans="1:13" s="4" customFormat="1" ht="15.75">
      <c r="A10" s="10" t="s">
        <v>15</v>
      </c>
      <c r="B10" s="10"/>
      <c r="C10" s="31" t="s">
        <v>25</v>
      </c>
      <c r="E10" s="11"/>
      <c r="F10" s="11"/>
      <c r="G10" s="11"/>
      <c r="H10" s="12"/>
      <c r="I10" s="13"/>
      <c r="J10" s="13"/>
      <c r="K10" s="13"/>
      <c r="L10" s="13"/>
      <c r="M10" s="13"/>
    </row>
    <row r="11" spans="1:13" s="4" customFormat="1" ht="15.75">
      <c r="A11" s="10" t="s">
        <v>16</v>
      </c>
      <c r="B11" s="10"/>
      <c r="C11" s="31" t="s">
        <v>26</v>
      </c>
      <c r="E11" s="12"/>
      <c r="F11" s="12"/>
      <c r="G11" s="11"/>
      <c r="H11" s="12"/>
      <c r="I11" s="12"/>
      <c r="J11" s="12"/>
      <c r="K11" s="12"/>
      <c r="L11" s="12"/>
      <c r="M11" s="12"/>
    </row>
    <row r="12" spans="1:13" s="4" customFormat="1" ht="15.75">
      <c r="A12" s="10" t="s">
        <v>17</v>
      </c>
      <c r="B12" s="10"/>
      <c r="C12" s="31" t="s">
        <v>27</v>
      </c>
      <c r="E12" s="12"/>
      <c r="F12" s="12"/>
      <c r="G12" s="11"/>
      <c r="H12" s="12"/>
      <c r="I12" s="12"/>
      <c r="J12" s="12"/>
      <c r="K12" s="12"/>
      <c r="L12" s="12"/>
      <c r="M12" s="12"/>
    </row>
    <row r="13" spans="1:13" s="4" customFormat="1" ht="15.75">
      <c r="A13" s="10" t="s">
        <v>33</v>
      </c>
      <c r="B13" s="10"/>
      <c r="C13" s="10"/>
      <c r="D13" s="31"/>
      <c r="E13" s="12" t="s">
        <v>34</v>
      </c>
      <c r="F13" s="12"/>
      <c r="G13" s="11"/>
      <c r="H13" s="12"/>
      <c r="I13" s="12"/>
      <c r="J13" s="12"/>
      <c r="K13" s="12" t="s">
        <v>35</v>
      </c>
      <c r="L13" s="12"/>
    </row>
    <row r="14" spans="1:13" s="4" customFormat="1" ht="15.75">
      <c r="A14" s="14"/>
      <c r="B14" s="59"/>
      <c r="C14" s="59"/>
      <c r="D14" s="11"/>
      <c r="E14" s="12"/>
      <c r="F14" s="12"/>
      <c r="G14" s="11"/>
      <c r="H14" s="12"/>
      <c r="I14" s="12"/>
      <c r="J14" s="12"/>
      <c r="K14" s="12"/>
      <c r="L14" s="12"/>
      <c r="M14" s="12"/>
    </row>
    <row r="15" spans="1:13" s="5" customFormat="1" ht="15.75" customHeight="1">
      <c r="A15" s="97" t="s">
        <v>0</v>
      </c>
      <c r="B15" s="97" t="s">
        <v>18</v>
      </c>
      <c r="C15" s="74" t="s">
        <v>46</v>
      </c>
      <c r="D15" s="97" t="s">
        <v>19</v>
      </c>
      <c r="E15" s="88" t="s">
        <v>20</v>
      </c>
      <c r="F15" s="89"/>
      <c r="G15" s="90"/>
      <c r="H15" s="97" t="s">
        <v>28</v>
      </c>
      <c r="I15" s="97" t="s">
        <v>24</v>
      </c>
      <c r="J15" s="74" t="s">
        <v>47</v>
      </c>
      <c r="K15" s="74" t="s">
        <v>31</v>
      </c>
      <c r="L15" s="74" t="s">
        <v>43</v>
      </c>
      <c r="M15" s="74" t="s">
        <v>36</v>
      </c>
    </row>
    <row r="16" spans="1:13" s="5" customFormat="1" ht="15.75">
      <c r="A16" s="98"/>
      <c r="B16" s="98"/>
      <c r="C16" s="75"/>
      <c r="D16" s="98"/>
      <c r="E16" s="15" t="s">
        <v>21</v>
      </c>
      <c r="F16" s="15" t="s">
        <v>22</v>
      </c>
      <c r="G16" s="15" t="s">
        <v>23</v>
      </c>
      <c r="H16" s="98"/>
      <c r="I16" s="98"/>
      <c r="J16" s="75"/>
      <c r="K16" s="75"/>
      <c r="L16" s="75"/>
      <c r="M16" s="75"/>
    </row>
    <row r="17" spans="1:15" s="6" customFormat="1" ht="33" customHeight="1">
      <c r="A17" s="42">
        <v>1</v>
      </c>
      <c r="B17" s="43" t="s">
        <v>48</v>
      </c>
      <c r="C17" s="44">
        <v>42012</v>
      </c>
      <c r="D17" s="45" t="s">
        <v>50</v>
      </c>
      <c r="E17" s="45"/>
      <c r="F17" s="45"/>
      <c r="G17" s="42">
        <v>1</v>
      </c>
      <c r="H17" s="42" t="s">
        <v>51</v>
      </c>
      <c r="I17" s="47">
        <v>1600000</v>
      </c>
      <c r="J17" s="47">
        <f>I17*1.1</f>
        <v>1760000.0000000002</v>
      </c>
      <c r="K17" s="47"/>
      <c r="L17" s="48">
        <f>J17+K17</f>
        <v>1760000.0000000002</v>
      </c>
      <c r="M17" s="46"/>
      <c r="N17" s="93"/>
      <c r="O17" s="94"/>
    </row>
    <row r="18" spans="1:15" s="6" customFormat="1" ht="33" customHeight="1">
      <c r="A18" s="42">
        <v>2</v>
      </c>
      <c r="B18" s="43" t="s">
        <v>49</v>
      </c>
      <c r="C18" s="44">
        <v>42023</v>
      </c>
      <c r="D18" s="45" t="s">
        <v>52</v>
      </c>
      <c r="E18" s="45">
        <v>1</v>
      </c>
      <c r="F18" s="45"/>
      <c r="G18" s="42"/>
      <c r="H18" s="55" t="s">
        <v>53</v>
      </c>
      <c r="I18" s="47">
        <v>5000000</v>
      </c>
      <c r="J18" s="47">
        <f t="shared" ref="J18:J19" si="0">I18*1.1</f>
        <v>5500000</v>
      </c>
      <c r="K18" s="47">
        <v>550000</v>
      </c>
      <c r="L18" s="48">
        <f>J18+K18</f>
        <v>6050000</v>
      </c>
      <c r="M18" s="46" t="s">
        <v>54</v>
      </c>
      <c r="N18" s="93"/>
      <c r="O18" s="94"/>
    </row>
    <row r="19" spans="1:15" s="6" customFormat="1" ht="38.25" customHeight="1">
      <c r="A19" s="42">
        <v>3</v>
      </c>
      <c r="B19" s="43" t="s">
        <v>62</v>
      </c>
      <c r="C19" s="44">
        <v>42033</v>
      </c>
      <c r="D19" s="45" t="s">
        <v>50</v>
      </c>
      <c r="E19" s="45"/>
      <c r="F19" s="45"/>
      <c r="G19" s="42">
        <v>1</v>
      </c>
      <c r="H19" s="55" t="s">
        <v>63</v>
      </c>
      <c r="I19" s="47">
        <v>1600000</v>
      </c>
      <c r="J19" s="47">
        <f t="shared" si="0"/>
        <v>1760000.0000000002</v>
      </c>
      <c r="K19" s="47"/>
      <c r="L19" s="48">
        <f>J19+K19</f>
        <v>1760000.0000000002</v>
      </c>
      <c r="M19" s="46"/>
      <c r="N19" s="93"/>
      <c r="O19" s="94"/>
    </row>
    <row r="20" spans="1:15" s="6" customFormat="1" ht="29.25" customHeight="1">
      <c r="A20" s="80" t="s">
        <v>8</v>
      </c>
      <c r="B20" s="81"/>
      <c r="C20" s="81"/>
      <c r="D20" s="81"/>
      <c r="E20" s="51">
        <f>SUM(E17:E19)</f>
        <v>1</v>
      </c>
      <c r="F20" s="51">
        <f>SUM(F17:F19)</f>
        <v>0</v>
      </c>
      <c r="G20" s="17"/>
      <c r="H20" s="16"/>
      <c r="I20" s="49">
        <f>SUM(I17:I19)</f>
        <v>8200000</v>
      </c>
      <c r="J20" s="49">
        <f>SUM(J17:J19)</f>
        <v>9020000</v>
      </c>
      <c r="K20" s="18">
        <f>SUM(K17:K19)</f>
        <v>550000</v>
      </c>
      <c r="L20" s="18">
        <f>SUM(L17:L19)</f>
        <v>9570000</v>
      </c>
      <c r="M20" s="18"/>
    </row>
    <row r="21" spans="1:15" s="6" customFormat="1" ht="15.75">
      <c r="A21" s="11"/>
      <c r="B21" s="19"/>
      <c r="C21" s="19"/>
      <c r="D21" s="12"/>
      <c r="E21" s="12"/>
      <c r="F21" s="12"/>
      <c r="G21" s="11"/>
      <c r="H21" s="20"/>
      <c r="I21" s="20"/>
      <c r="J21" s="20"/>
      <c r="K21" s="20"/>
      <c r="L21" s="20"/>
      <c r="M21" s="20"/>
    </row>
    <row r="22" spans="1:15" s="6" customFormat="1" ht="18.75">
      <c r="A22" s="21" t="s">
        <v>1</v>
      </c>
      <c r="B22" s="21"/>
      <c r="C22" s="21"/>
      <c r="D22" s="21"/>
      <c r="E22" s="21"/>
      <c r="F22" s="21"/>
      <c r="G22" s="22"/>
      <c r="H22" s="23" t="s">
        <v>2</v>
      </c>
      <c r="I22" s="82"/>
      <c r="J22" s="82"/>
      <c r="K22" s="82"/>
      <c r="L22" s="82"/>
      <c r="M22" s="83"/>
    </row>
    <row r="23" spans="1:15" s="6" customFormat="1" ht="1.5" customHeight="1">
      <c r="M23" s="1"/>
    </row>
    <row r="24" spans="1:15" s="6" customFormat="1" ht="15.75" hidden="1"/>
    <row r="25" spans="1:15" s="6" customFormat="1" ht="15.75">
      <c r="A25" s="24" t="s">
        <v>10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s="6" customFormat="1" ht="15.75">
      <c r="A26" s="24" t="s">
        <v>11</v>
      </c>
      <c r="B26" s="22"/>
      <c r="C26" s="22"/>
      <c r="D26" s="22"/>
      <c r="E26" s="22"/>
      <c r="F26" s="22"/>
      <c r="G26" s="22"/>
    </row>
    <row r="27" spans="1:15" s="6" customFormat="1" ht="15.75">
      <c r="A27" s="24" t="s">
        <v>12</v>
      </c>
      <c r="B27" s="22"/>
      <c r="C27" s="22"/>
      <c r="D27" s="22"/>
      <c r="E27" s="22"/>
      <c r="F27" s="22"/>
      <c r="G27" s="22"/>
    </row>
    <row r="28" spans="1:15" s="6" customFormat="1" ht="15.75">
      <c r="A28" s="24" t="s">
        <v>13</v>
      </c>
      <c r="B28" s="25"/>
      <c r="C28" s="25"/>
      <c r="D28" s="22"/>
      <c r="E28" s="22"/>
      <c r="F28" s="22"/>
      <c r="G28" s="25"/>
    </row>
    <row r="30" spans="1:15" ht="15.75">
      <c r="A30" s="26" t="s">
        <v>9</v>
      </c>
    </row>
    <row r="31" spans="1:15" ht="15.75">
      <c r="A31" s="26"/>
    </row>
    <row r="32" spans="1:15" ht="18.75">
      <c r="D32" s="2" t="s">
        <v>30</v>
      </c>
      <c r="F32" s="27"/>
      <c r="K32" s="27" t="s">
        <v>3</v>
      </c>
    </row>
    <row r="37" spans="6:6">
      <c r="F37" s="2"/>
    </row>
    <row r="56" spans="4:4">
      <c r="D56" s="30"/>
    </row>
  </sheetData>
  <mergeCells count="16">
    <mergeCell ref="N17:O19"/>
    <mergeCell ref="A20:D20"/>
    <mergeCell ref="I22:M22"/>
    <mergeCell ref="A6:M7"/>
    <mergeCell ref="A8:M8"/>
    <mergeCell ref="A15:A16"/>
    <mergeCell ref="B15:B16"/>
    <mergeCell ref="C15:C16"/>
    <mergeCell ref="D15:D16"/>
    <mergeCell ref="E15:G15"/>
    <mergeCell ref="H15:H16"/>
    <mergeCell ref="I15:I16"/>
    <mergeCell ref="J15:J16"/>
    <mergeCell ref="K15:K16"/>
    <mergeCell ref="L15:L16"/>
    <mergeCell ref="M15:M16"/>
  </mergeCells>
  <pageMargins left="0.7" right="0.7" top="0.75" bottom="0.75" header="0.3" footer="0.3"/>
  <pageSetup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AGI- ND</vt:lpstr>
      <vt:lpstr>Sheet1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vo thi thuy linh</cp:lastModifiedBy>
  <cp:lastPrinted>2015-02-06T09:15:12Z</cp:lastPrinted>
  <dcterms:created xsi:type="dcterms:W3CDTF">2012-01-18T06:37:21Z</dcterms:created>
  <dcterms:modified xsi:type="dcterms:W3CDTF">2015-02-28T04:21:42Z</dcterms:modified>
</cp:coreProperties>
</file>