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workspace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</sheets>
  <calcPr calcId="152511" calcMode="manual"/>
</workbook>
</file>

<file path=xl/calcChain.xml><?xml version="1.0" encoding="utf-8"?>
<calcChain xmlns="http://schemas.openxmlformats.org/spreadsheetml/2006/main">
  <c r="C34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G21" i="32" l="1"/>
  <c r="K21" i="32"/>
  <c r="K23" i="32" l="1"/>
</calcChain>
</file>

<file path=xl/comments1.xml><?xml version="1.0" encoding="utf-8"?>
<comments xmlns="http://schemas.openxmlformats.org/spreadsheetml/2006/main">
  <authors>
    <author>Information</author>
  </authors>
  <commentList>
    <comment ref="K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22.7 tr</t>
        </r>
      </text>
    </comment>
  </commentList>
</comments>
</file>

<file path=xl/sharedStrings.xml><?xml version="1.0" encoding="utf-8"?>
<sst xmlns="http://schemas.openxmlformats.org/spreadsheetml/2006/main" count="117" uniqueCount="92">
  <si>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</si>
  <si>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</si>
  <si>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</si>
  <si>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</si>
  <si>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</si>
  <si>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</si>
  <si>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</si>
  <si>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</si>
  <si>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</si>
  <si>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</si>
  <si>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</si>
  <si>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</si>
  <si>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</si>
  <si>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</si>
  <si>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</si>
  <si>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</si>
  <si>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</si>
  <si>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</si>
  <si>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</si>
  <si>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</si>
  <si>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</si>
  <si>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</si>
  <si>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</si>
  <si>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</si>
  <si>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</si>
  <si>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</si>
  <si>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</si>
  <si>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</si>
  <si>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</si>
  <si>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</si>
  <si>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</si>
  <si>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</si>
  <si>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</si>
  <si>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</si>
  <si>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</si>
  <si>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</si>
  <si>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</si>
  <si>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</si>
  <si>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</si>
  <si>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</si>
  <si>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</si>
  <si>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</si>
  <si>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</si>
  <si>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</si>
  <si>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</si>
  <si>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</si>
  <si>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</si>
  <si>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</si>
  <si>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Ref: 150102/AGI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</si>
  <si>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</si>
  <si>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</si>
  <si>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</si>
  <si>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</si>
  <si>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</si>
  <si>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</si>
  <si>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</si>
  <si>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</si>
  <si>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</si>
  <si>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</si>
  <si>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</si>
  <si>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</si>
  <si>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</si>
  <si>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</si>
  <si>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</si>
  <si>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 xml:space="preserve">SỐ CONT  
</t>
  </si>
  <si>
    <t>VOLUMN</t>
  </si>
  <si>
    <t>${custName}</t>
  </si>
  <si>
    <t>${custAddress}</t>
  </si>
  <si>
    <t>${custTaxNo}</t>
  </si>
  <si>
    <t>${custPhone}</t>
  </si>
  <si>
    <t>${custFax}</t>
  </si>
  <si>
    <t>&lt;jx:forEach items="${accountingTrans}" var="item" varStatus="status"&gt;</t>
  </si>
  <si>
    <t>&lt;/jx:forEach&gt;</t>
  </si>
  <si>
    <t>${status.index}</t>
  </si>
  <si>
    <t>${item.}</t>
  </si>
  <si>
    <t>${item.jobNo}</t>
  </si>
  <si>
    <t>${item.dateDev}</t>
  </si>
  <si>
    <t>${item.placeRev1}</t>
  </si>
  <si>
    <t>${item.placeDelivery1}</t>
  </si>
  <si>
    <t>${item.noOf20Cont}</t>
  </si>
  <si>
    <t>${item.noOf40Cont}</t>
  </si>
  <si>
    <t>${item.isLCL}</t>
  </si>
  <si>
    <t>${item.vehicleNo}</t>
  </si>
  <si>
    <t>${item.noOfCont}</t>
  </si>
  <si>
    <t>${item.volumn}</t>
  </si>
  <si>
    <t>${item.kg}</t>
  </si>
  <si>
    <t>${item.placegetcont}</t>
  </si>
  <si>
    <t>${item.placeputcont}</t>
  </si>
  <si>
    <t>${item.chiho}</t>
  </si>
  <si>
    <t>${item.accountingPrice}</t>
  </si>
  <si>
    <t>${item.otherfee}</t>
  </si>
  <si>
    <t>BẢNG KÊ  CƯỚC VẬN CHUYỂN THÁNG ${month} (TRANSPORTATION)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</si>
</sst>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sz val="12"/>
      <color theme="1" tint="0.34998626667073579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3" fillId="0" borderId="0"/>
    <xf numFmtId="0" fontId="24" fillId="0" borderId="0"/>
    <xf numFmtId="43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21" borderId="0" applyNumberFormat="0" applyBorder="0" applyAlignment="0" applyProtection="0"/>
    <xf numFmtId="0" fontId="27" fillId="5" borderId="0" applyNumberFormat="0" applyBorder="0" applyAlignment="0" applyProtection="0"/>
    <xf numFmtId="0" fontId="28" fillId="22" borderId="9" applyNumberFormat="0" applyAlignment="0" applyProtection="0"/>
    <xf numFmtId="0" fontId="29" fillId="23" borderId="10" applyNumberFormat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0" borderId="11" applyNumberFormat="0" applyFill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9" applyNumberFormat="0" applyAlignment="0" applyProtection="0"/>
    <xf numFmtId="0" fontId="36" fillId="0" borderId="14" applyNumberFormat="0" applyFill="0" applyAlignment="0" applyProtection="0"/>
    <xf numFmtId="0" fontId="37" fillId="24" borderId="0" applyNumberFormat="0" applyBorder="0" applyAlignment="0" applyProtection="0"/>
    <xf numFmtId="0" fontId="25" fillId="25" borderId="15" applyNumberFormat="0" applyFont="0" applyAlignment="0" applyProtection="0"/>
    <xf numFmtId="0" fontId="38" fillId="22" borderId="16" applyNumberFormat="0" applyAlignment="0" applyProtection="0"/>
    <xf numFmtId="0" fontId="39" fillId="0" borderId="0" applyNumberFormat="0" applyFill="0" applyBorder="0" applyAlignment="0" applyProtection="0"/>
    <xf numFmtId="0" fontId="40" fillId="0" borderId="17" applyNumberFormat="0" applyFill="0" applyAlignment="0" applyProtection="0"/>
    <xf numFmtId="0" fontId="41" fillId="0" borderId="0" applyNumberFormat="0" applyFill="0" applyBorder="0" applyAlignment="0" applyProtection="0"/>
    <xf numFmtId="164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2" fillId="0" borderId="0"/>
    <xf numFmtId="0" fontId="43" fillId="0" borderId="0"/>
  </cellStyleXfs>
  <cellXfs count="93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64" fontId="11" fillId="0" borderId="7" xfId="2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164" fontId="11" fillId="0" borderId="1" xfId="2" applyNumberFormat="1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165" fontId="11" fillId="0" borderId="7" xfId="1" applyNumberFormat="1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2" fillId="0" borderId="0" xfId="0" applyFont="1"/>
    <xf numFmtId="0" fontId="10" fillId="0" borderId="0" xfId="1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14" fontId="11" fillId="0" borderId="5" xfId="1" applyNumberFormat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2" borderId="0" xfId="1" applyFont="1" applyFill="1" applyBorder="1"/>
    <xf numFmtId="164" fontId="10" fillId="2" borderId="1" xfId="2" applyNumberFormat="1" applyFont="1" applyFill="1" applyBorder="1" applyAlignment="1">
      <alignment vertical="center"/>
    </xf>
    <xf numFmtId="14" fontId="11" fillId="0" borderId="1" xfId="1" applyNumberFormat="1" applyFont="1" applyBorder="1" applyAlignment="1">
      <alignment horizontal="center"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46" fillId="0" borderId="6" xfId="1" applyFont="1" applyBorder="1" applyAlignment="1">
      <alignment horizontal="center" vertical="center" wrapText="1"/>
    </xf>
    <xf numFmtId="0" fontId="46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45" fillId="2" borderId="0" xfId="1" applyFont="1" applyFill="1" applyBorder="1" applyAlignment="1">
      <alignment horizontal="center"/>
    </xf>
    <xf numFmtId="0" fontId="44" fillId="2" borderId="6" xfId="1" applyFont="1" applyFill="1" applyBorder="1" applyAlignment="1">
      <alignment horizontal="center" vertical="center" wrapText="1"/>
    </xf>
    <xf numFmtId="0" fontId="44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164" fontId="20" fillId="0" borderId="8" xfId="2" applyNumberFormat="1" applyFont="1" applyBorder="1" applyAlignment="1">
      <alignment horizontal="center"/>
    </xf>
    <xf numFmtId="164" fontId="20" fillId="0" borderId="0" xfId="2" applyNumberFormat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"/>
  <sheetViews>
    <sheetView tabSelected="1" topLeftCell="A4" workbookViewId="0">
      <selection activeCell="P14" sqref="P14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50.42578125" style="3" bestFit="1" customWidth="1"/>
    <col min="18" max="18" width="14.8554687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51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>
      <c r="A6" s="80" t="s">
        <v>91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</row>
    <row r="7" spans="1:19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</row>
    <row r="8" spans="1:19" ht="15.75">
      <c r="A8" s="81" t="s">
        <v>48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5.75">
      <c r="A9" s="52"/>
      <c r="B9" s="52"/>
      <c r="C9" s="52"/>
      <c r="D9" s="56"/>
      <c r="E9" s="52"/>
      <c r="F9" s="52"/>
      <c r="G9" s="52"/>
      <c r="H9" s="52"/>
      <c r="I9" s="56"/>
      <c r="J9" s="52"/>
      <c r="K9" s="52"/>
      <c r="L9" s="58"/>
      <c r="M9" s="56"/>
      <c r="N9" s="56"/>
      <c r="O9" s="56"/>
      <c r="P9" s="56"/>
      <c r="Q9" s="52"/>
      <c r="R9" s="52"/>
      <c r="S9" s="29"/>
    </row>
    <row r="10" spans="1:19" s="4" customFormat="1" ht="15.75">
      <c r="A10" s="10" t="s">
        <v>15</v>
      </c>
      <c r="B10" s="10"/>
      <c r="C10" s="31" t="s">
        <v>66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67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68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69</v>
      </c>
      <c r="D13" s="10"/>
      <c r="E13" s="31"/>
      <c r="F13" s="12" t="s">
        <v>34</v>
      </c>
      <c r="G13" s="75" t="s">
        <v>70</v>
      </c>
      <c r="H13" s="75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2"/>
      <c r="C14" s="11"/>
      <c r="D14" s="56"/>
      <c r="E14" s="11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/>
      <c r="Q14" s="65"/>
      <c r="R14" s="65"/>
      <c r="S14" s="12"/>
    </row>
    <row r="15" spans="1:19" s="5" customFormat="1" ht="15.75" customHeight="1">
      <c r="A15" s="69" t="s">
        <v>0</v>
      </c>
      <c r="B15" s="82" t="s">
        <v>63</v>
      </c>
      <c r="C15" s="69" t="s">
        <v>54</v>
      </c>
      <c r="D15" s="71" t="s">
        <v>56</v>
      </c>
      <c r="E15" s="71" t="s">
        <v>57</v>
      </c>
      <c r="F15" s="84" t="s">
        <v>20</v>
      </c>
      <c r="G15" s="85"/>
      <c r="H15" s="86"/>
      <c r="I15" s="73" t="s">
        <v>53</v>
      </c>
      <c r="J15" s="73" t="s">
        <v>64</v>
      </c>
      <c r="K15" s="69" t="s">
        <v>24</v>
      </c>
      <c r="L15" s="69" t="s">
        <v>65</v>
      </c>
      <c r="M15" s="69" t="s">
        <v>62</v>
      </c>
      <c r="N15" s="71" t="s">
        <v>58</v>
      </c>
      <c r="O15" s="71" t="s">
        <v>59</v>
      </c>
      <c r="P15" s="71" t="s">
        <v>61</v>
      </c>
      <c r="Q15" s="69" t="s">
        <v>60</v>
      </c>
      <c r="R15" s="69" t="s">
        <v>32</v>
      </c>
      <c r="S15" s="69" t="s">
        <v>29</v>
      </c>
    </row>
    <row r="16" spans="1:19" s="5" customFormat="1" ht="24.75" customHeight="1">
      <c r="A16" s="70"/>
      <c r="B16" s="83"/>
      <c r="C16" s="70"/>
      <c r="D16" s="72"/>
      <c r="E16" s="72"/>
      <c r="F16" s="32" t="s">
        <v>21</v>
      </c>
      <c r="G16" s="32" t="s">
        <v>22</v>
      </c>
      <c r="H16" s="32" t="s">
        <v>23</v>
      </c>
      <c r="I16" s="74"/>
      <c r="J16" s="74"/>
      <c r="K16" s="70"/>
      <c r="L16" s="70"/>
      <c r="M16" s="70"/>
      <c r="N16" s="72"/>
      <c r="O16" s="72"/>
      <c r="P16" s="72"/>
      <c r="Q16" s="70"/>
      <c r="R16" s="70"/>
      <c r="S16" s="70"/>
    </row>
    <row r="17" spans="1:21" s="5" customFormat="1" ht="21.75" customHeight="1">
      <c r="A17" s="33" t="s">
        <v>71</v>
      </c>
      <c r="B17" s="67"/>
      <c r="C17" s="67"/>
      <c r="D17" s="67"/>
      <c r="E17" s="33"/>
      <c r="F17" s="67"/>
      <c r="G17" s="33"/>
      <c r="H17" s="33"/>
      <c r="I17" s="33"/>
      <c r="J17" s="33"/>
      <c r="K17" s="68">
        <v>22700000</v>
      </c>
      <c r="L17" s="68"/>
      <c r="M17" s="68"/>
      <c r="N17" s="68"/>
      <c r="O17" s="68"/>
      <c r="P17" s="68"/>
      <c r="Q17" s="68"/>
      <c r="R17" s="33"/>
      <c r="S17" s="60"/>
      <c r="T17" s="59"/>
      <c r="U17" s="59"/>
    </row>
    <row r="18" spans="1:21" s="5" customFormat="1" ht="21.75" customHeight="1">
      <c r="A18" s="33" t="s">
        <v>73</v>
      </c>
      <c r="B18" s="67" t="s">
        <v>75</v>
      </c>
      <c r="C18" s="67" t="s">
        <v>76</v>
      </c>
      <c r="D18" s="67" t="s">
        <v>77</v>
      </c>
      <c r="E18" s="67" t="s">
        <v>78</v>
      </c>
      <c r="F18" s="67" t="s">
        <v>79</v>
      </c>
      <c r="G18" s="67" t="s">
        <v>80</v>
      </c>
      <c r="H18" s="67" t="s">
        <v>81</v>
      </c>
      <c r="I18" s="67" t="s">
        <v>82</v>
      </c>
      <c r="J18" s="67" t="s">
        <v>83</v>
      </c>
      <c r="K18" s="67" t="s">
        <v>74</v>
      </c>
      <c r="L18" s="67" t="s">
        <v>84</v>
      </c>
      <c r="M18" s="67" t="s">
        <v>85</v>
      </c>
      <c r="N18" s="67" t="s">
        <v>86</v>
      </c>
      <c r="O18" s="67" t="s">
        <v>87</v>
      </c>
      <c r="P18" s="67" t="s">
        <v>88</v>
      </c>
      <c r="Q18" s="67" t="s">
        <v>89</v>
      </c>
      <c r="R18" s="67" t="s">
        <v>90</v>
      </c>
      <c r="S18" s="67"/>
      <c r="T18" s="59"/>
      <c r="U18" s="59"/>
    </row>
    <row r="19" spans="1:21" s="5" customFormat="1" ht="21.75" customHeight="1">
      <c r="A19" s="33" t="s">
        <v>72</v>
      </c>
      <c r="B19" s="67"/>
      <c r="C19" s="67"/>
      <c r="D19" s="67"/>
      <c r="E19" s="33"/>
      <c r="F19" s="67"/>
      <c r="G19" s="33"/>
      <c r="H19" s="33"/>
      <c r="I19" s="33"/>
      <c r="J19" s="33"/>
      <c r="K19" s="68"/>
      <c r="L19" s="68"/>
      <c r="M19" s="68"/>
      <c r="N19" s="68"/>
      <c r="O19" s="68"/>
      <c r="P19" s="68"/>
      <c r="Q19" s="68"/>
      <c r="R19" s="33"/>
      <c r="S19" s="60"/>
      <c r="T19" s="59"/>
      <c r="U19" s="59"/>
    </row>
    <row r="20" spans="1:21" s="5" customFormat="1" ht="21.75" customHeight="1">
      <c r="A20" s="62"/>
      <c r="B20" s="63"/>
      <c r="C20" s="63"/>
      <c r="D20" s="63"/>
      <c r="E20" s="64"/>
      <c r="F20" s="63"/>
      <c r="G20" s="61"/>
      <c r="H20" s="33"/>
      <c r="I20" s="61"/>
      <c r="J20" s="61"/>
      <c r="K20" s="34"/>
      <c r="L20" s="34"/>
      <c r="M20" s="34"/>
      <c r="N20" s="34"/>
      <c r="O20" s="34"/>
      <c r="P20" s="34"/>
      <c r="Q20" s="34"/>
      <c r="R20" s="61"/>
      <c r="S20" s="40"/>
      <c r="T20" s="59"/>
      <c r="U20" s="59"/>
    </row>
    <row r="21" spans="1:21" s="6" customFormat="1" ht="19.5" customHeight="1">
      <c r="A21" s="76" t="s">
        <v>8</v>
      </c>
      <c r="B21" s="77"/>
      <c r="C21" s="77"/>
      <c r="D21" s="77"/>
      <c r="E21" s="77"/>
      <c r="F21" s="77"/>
      <c r="G21" s="35">
        <f>SUM(G17:G19)</f>
        <v>0</v>
      </c>
      <c r="H21" s="35"/>
      <c r="I21" s="35"/>
      <c r="J21" s="36"/>
      <c r="K21" s="49">
        <f>SUM(K17:K19)</f>
        <v>22700000</v>
      </c>
      <c r="L21" s="66"/>
      <c r="M21" s="66"/>
      <c r="N21" s="66"/>
      <c r="O21" s="66"/>
      <c r="P21" s="66"/>
      <c r="Q21" s="66"/>
      <c r="R21" s="37"/>
      <c r="S21" s="38"/>
    </row>
    <row r="22" spans="1:21" s="6" customFormat="1" ht="7.5" customHeight="1">
      <c r="A22" s="11"/>
      <c r="B22" s="19"/>
      <c r="C22" s="19"/>
      <c r="D22" s="19"/>
      <c r="E22" s="12"/>
      <c r="F22" s="12"/>
      <c r="G22" s="12"/>
      <c r="H22" s="11"/>
      <c r="I22" s="11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21" s="6" customFormat="1" ht="18.75">
      <c r="A23" s="21" t="s">
        <v>1</v>
      </c>
      <c r="B23" s="21"/>
      <c r="C23" s="21"/>
      <c r="D23" s="21"/>
      <c r="E23" s="21"/>
      <c r="F23" s="21"/>
      <c r="G23" s="21"/>
      <c r="H23" s="22"/>
      <c r="I23" s="22"/>
      <c r="J23" s="23" t="s">
        <v>2</v>
      </c>
      <c r="K23" s="78">
        <f>S21</f>
        <v>0</v>
      </c>
      <c r="L23" s="78"/>
      <c r="M23" s="78"/>
      <c r="N23" s="78"/>
      <c r="O23" s="78"/>
      <c r="P23" s="78"/>
      <c r="Q23" s="78"/>
      <c r="R23" s="78"/>
      <c r="S23" s="79"/>
    </row>
    <row r="24" spans="1:21" s="6" customFormat="1" ht="20.25" customHeight="1">
      <c r="A24" s="6" t="s">
        <v>55</v>
      </c>
      <c r="S24" s="39"/>
    </row>
    <row r="25" spans="1:21" s="6" customFormat="1" ht="7.5" hidden="1" customHeight="1"/>
    <row r="26" spans="1:21" s="6" customFormat="1" ht="7.5" customHeight="1"/>
    <row r="27" spans="1:21" s="6" customFormat="1" ht="15.75">
      <c r="A27" s="24" t="s">
        <v>10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1" s="6" customFormat="1" ht="15.75">
      <c r="A28" s="24" t="s">
        <v>11</v>
      </c>
      <c r="B28" s="22"/>
      <c r="C28" s="22"/>
      <c r="D28" s="22"/>
      <c r="E28" s="22"/>
      <c r="F28" s="22"/>
      <c r="G28" s="22"/>
      <c r="H28" s="22"/>
      <c r="I28" s="22"/>
    </row>
    <row r="29" spans="1:21" s="6" customFormat="1" ht="15.75">
      <c r="A29" s="24" t="s">
        <v>12</v>
      </c>
      <c r="B29" s="22"/>
      <c r="C29" s="22"/>
      <c r="D29" s="22"/>
      <c r="E29" s="22"/>
      <c r="F29" s="22"/>
      <c r="G29" s="22"/>
      <c r="H29" s="22"/>
      <c r="I29" s="22"/>
    </row>
    <row r="30" spans="1:21" s="6" customFormat="1" ht="15.75">
      <c r="A30" s="24" t="s">
        <v>13</v>
      </c>
      <c r="B30" s="25"/>
      <c r="C30" s="25"/>
      <c r="D30" s="25"/>
      <c r="E30" s="22"/>
      <c r="F30" s="22"/>
      <c r="G30" s="22"/>
      <c r="H30" s="25"/>
      <c r="I30" s="25"/>
    </row>
    <row r="32" spans="1:21" ht="15.75">
      <c r="A32" s="26" t="s">
        <v>9</v>
      </c>
    </row>
    <row r="33" spans="1:16" ht="15.75">
      <c r="A33" s="26"/>
    </row>
    <row r="34" spans="1:16" ht="18.75">
      <c r="C34" s="57" t="str">
        <f>S1</f>
        <v xml:space="preserve">CÔNG TY TNHH THƯƠNG MẠI &amp; DỊCH VỤ AEL </v>
      </c>
      <c r="E34" s="2"/>
      <c r="G34" s="27"/>
      <c r="K34" s="2" t="s">
        <v>37</v>
      </c>
      <c r="L34" s="2"/>
      <c r="M34" s="2"/>
      <c r="N34" s="2"/>
      <c r="O34" s="2"/>
      <c r="P34" s="2" t="s">
        <v>30</v>
      </c>
    </row>
    <row r="39" spans="1:16">
      <c r="G39" s="2"/>
    </row>
    <row r="58" spans="5:5">
      <c r="E58" s="30"/>
    </row>
  </sheetData>
  <mergeCells count="22">
    <mergeCell ref="G13:H13"/>
    <mergeCell ref="S15:S16"/>
    <mergeCell ref="A21:F21"/>
    <mergeCell ref="K23:S23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  <mergeCell ref="L15:L16"/>
    <mergeCell ref="D15:D16"/>
    <mergeCell ref="O15:O16"/>
    <mergeCell ref="P15:P16"/>
    <mergeCell ref="I15:I16"/>
    <mergeCell ref="M15:M1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4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9" t="s">
        <v>14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15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1:13" ht="15.75">
      <c r="A8" s="90" t="s">
        <v>51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15.7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5"/>
      <c r="C14" s="55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91" t="s">
        <v>0</v>
      </c>
      <c r="B15" s="91" t="s">
        <v>18</v>
      </c>
      <c r="C15" s="69" t="s">
        <v>39</v>
      </c>
      <c r="D15" s="91" t="s">
        <v>19</v>
      </c>
      <c r="E15" s="84" t="s">
        <v>20</v>
      </c>
      <c r="F15" s="85"/>
      <c r="G15" s="86"/>
      <c r="H15" s="91" t="s">
        <v>28</v>
      </c>
      <c r="I15" s="91" t="s">
        <v>24</v>
      </c>
      <c r="J15" s="69" t="s">
        <v>40</v>
      </c>
      <c r="K15" s="69" t="s">
        <v>31</v>
      </c>
      <c r="L15" s="69" t="s">
        <v>38</v>
      </c>
      <c r="M15" s="69" t="s">
        <v>36</v>
      </c>
    </row>
    <row r="16" spans="1:13" s="5" customFormat="1" ht="15.75">
      <c r="A16" s="92"/>
      <c r="B16" s="92"/>
      <c r="C16" s="70"/>
      <c r="D16" s="92"/>
      <c r="E16" s="15" t="s">
        <v>21</v>
      </c>
      <c r="F16" s="15" t="s">
        <v>22</v>
      </c>
      <c r="G16" s="15" t="s">
        <v>23</v>
      </c>
      <c r="H16" s="92"/>
      <c r="I16" s="92"/>
      <c r="J16" s="70"/>
      <c r="K16" s="70"/>
      <c r="L16" s="70"/>
      <c r="M16" s="70"/>
    </row>
    <row r="17" spans="1:15" s="6" customFormat="1" ht="33" customHeight="1">
      <c r="A17" s="41">
        <v>1</v>
      </c>
      <c r="B17" s="42" t="s">
        <v>41</v>
      </c>
      <c r="C17" s="43">
        <v>42012</v>
      </c>
      <c r="D17" s="44" t="s">
        <v>43</v>
      </c>
      <c r="E17" s="44"/>
      <c r="F17" s="44"/>
      <c r="G17" s="41">
        <v>1</v>
      </c>
      <c r="H17" s="41" t="s">
        <v>44</v>
      </c>
      <c r="I17" s="46">
        <v>1600000</v>
      </c>
      <c r="J17" s="46">
        <f>I17*1.1</f>
        <v>1760000.0000000002</v>
      </c>
      <c r="K17" s="46"/>
      <c r="L17" s="47">
        <f>J17+K17</f>
        <v>1760000.0000000002</v>
      </c>
      <c r="M17" s="45"/>
      <c r="N17" s="87"/>
      <c r="O17" s="88"/>
    </row>
    <row r="18" spans="1:15" s="6" customFormat="1" ht="33" customHeight="1">
      <c r="A18" s="41">
        <v>2</v>
      </c>
      <c r="B18" s="42" t="s">
        <v>42</v>
      </c>
      <c r="C18" s="43">
        <v>42023</v>
      </c>
      <c r="D18" s="44" t="s">
        <v>45</v>
      </c>
      <c r="E18" s="44">
        <v>1</v>
      </c>
      <c r="F18" s="44"/>
      <c r="G18" s="41"/>
      <c r="H18" s="53" t="s">
        <v>46</v>
      </c>
      <c r="I18" s="46">
        <v>5000000</v>
      </c>
      <c r="J18" s="46">
        <f t="shared" ref="J18:J19" si="0">I18*1.1</f>
        <v>5500000</v>
      </c>
      <c r="K18" s="46">
        <v>550000</v>
      </c>
      <c r="L18" s="47">
        <f>J18+K18</f>
        <v>6050000</v>
      </c>
      <c r="M18" s="45" t="s">
        <v>47</v>
      </c>
      <c r="N18" s="87"/>
      <c r="O18" s="88"/>
    </row>
    <row r="19" spans="1:15" s="6" customFormat="1" ht="38.25" customHeight="1">
      <c r="A19" s="41">
        <v>3</v>
      </c>
      <c r="B19" s="42" t="s">
        <v>49</v>
      </c>
      <c r="C19" s="43">
        <v>42033</v>
      </c>
      <c r="D19" s="44" t="s">
        <v>43</v>
      </c>
      <c r="E19" s="44"/>
      <c r="F19" s="44"/>
      <c r="G19" s="41">
        <v>1</v>
      </c>
      <c r="H19" s="53" t="s">
        <v>50</v>
      </c>
      <c r="I19" s="46">
        <v>1600000</v>
      </c>
      <c r="J19" s="46">
        <f t="shared" si="0"/>
        <v>1760000.0000000002</v>
      </c>
      <c r="K19" s="46"/>
      <c r="L19" s="47">
        <f>J19+K19</f>
        <v>1760000.0000000002</v>
      </c>
      <c r="M19" s="45"/>
      <c r="N19" s="87"/>
      <c r="O19" s="88"/>
    </row>
    <row r="20" spans="1:15" s="6" customFormat="1" ht="29.25" customHeight="1">
      <c r="A20" s="76" t="s">
        <v>8</v>
      </c>
      <c r="B20" s="77"/>
      <c r="C20" s="77"/>
      <c r="D20" s="77"/>
      <c r="E20" s="50">
        <f>SUM(E17:E19)</f>
        <v>1</v>
      </c>
      <c r="F20" s="50">
        <f>SUM(F17:F19)</f>
        <v>0</v>
      </c>
      <c r="G20" s="17"/>
      <c r="H20" s="16"/>
      <c r="I20" s="48">
        <f>SUM(I17:I19)</f>
        <v>8200000</v>
      </c>
      <c r="J20" s="48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78"/>
      <c r="J22" s="78"/>
      <c r="K22" s="78"/>
      <c r="L22" s="78"/>
      <c r="M22" s="79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AGI- ND</vt:lpstr>
      <vt:lpstr>Sheet1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hiendn1992</cp:lastModifiedBy>
  <cp:lastPrinted>2015-02-06T09:15:12Z</cp:lastPrinted>
  <dcterms:created xsi:type="dcterms:W3CDTF">2012-01-18T06:37:21Z</dcterms:created>
  <dcterms:modified xsi:type="dcterms:W3CDTF">2015-04-10T18:01:40Z</dcterms:modified>
</cp:coreProperties>
</file>