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02E0F295-34F4-4D20-B1B9-A047AF7DA65C}" xr6:coauthVersionLast="47" xr6:coauthVersionMax="47" xr10:uidLastSave="{00000000-0000-0000-0000-000000000000}"/>
  <bookViews>
    <workbookView xWindow="-110" yWindow="-110" windowWidth="19420" windowHeight="10420" xr2:uid="{00000000-000D-0000-FFFF-FFFF00000000}"/>
  </bookViews>
  <sheets>
    <sheet name="项目进度管理" sheetId="11" r:id="rId1"/>
  </sheets>
  <definedNames>
    <definedName name="Display_Week">项目进度管理!$E$4</definedName>
    <definedName name="_xlnm.Print_Titles" localSheetId="0">项目进度管理!$4:$6</definedName>
    <definedName name="Project_Start">项目进度管理!$E$3</definedName>
    <definedName name="task_end" localSheetId="0">项目进度管理!$F1</definedName>
    <definedName name="task_progress" localSheetId="0">项目进度管理!$D1</definedName>
    <definedName name="task_start" localSheetId="0">项目进度管理!$E1</definedName>
    <definedName name="今天"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11" l="1"/>
  <c r="G6" i="11" s="1"/>
  <c r="H5" i="11" l="1"/>
  <c r="H6" i="11" s="1"/>
  <c r="G4" i="11"/>
  <c r="I5" i="11" l="1"/>
  <c r="J5" i="11" l="1"/>
  <c r="I6" i="11"/>
  <c r="K5" i="11" l="1"/>
  <c r="J6" i="11"/>
  <c r="L5" i="11" l="1"/>
  <c r="K6" i="11"/>
  <c r="M5" i="11" l="1"/>
  <c r="L6" i="11"/>
  <c r="N5" i="11" l="1"/>
  <c r="M6" i="11"/>
  <c r="N6" i="11" l="1"/>
  <c r="O5" i="11"/>
  <c r="N4" i="11"/>
  <c r="P5" i="11" l="1"/>
  <c r="O6" i="11"/>
  <c r="Q5" i="11" l="1"/>
  <c r="P6" i="11"/>
  <c r="R5" i="11" l="1"/>
  <c r="Q6" i="11"/>
  <c r="S5" i="11" l="1"/>
  <c r="R6" i="11"/>
  <c r="T5" i="11" l="1"/>
  <c r="S6" i="11"/>
  <c r="U5" i="11" l="1"/>
  <c r="T6" i="11"/>
  <c r="U6" i="11" l="1"/>
  <c r="V5" i="11"/>
  <c r="U4" i="11"/>
  <c r="W5" i="11" l="1"/>
  <c r="V6" i="11"/>
  <c r="X5" i="11" l="1"/>
  <c r="W6" i="11"/>
  <c r="Y5" i="11" l="1"/>
  <c r="X6" i="11"/>
  <c r="Z5" i="11" l="1"/>
  <c r="Y6" i="11"/>
  <c r="AA5" i="11" l="1"/>
  <c r="Z6" i="11"/>
  <c r="AB5" i="11" l="1"/>
  <c r="AA6" i="11"/>
  <c r="AB6" i="11" l="1"/>
  <c r="AC5" i="11"/>
  <c r="AB4" i="11"/>
  <c r="AD5" i="11" l="1"/>
  <c r="AC6" i="11"/>
  <c r="AE5" i="11" l="1"/>
  <c r="AD6" i="11"/>
  <c r="AF5" i="11" l="1"/>
  <c r="AE6" i="11"/>
  <c r="AG5" i="11" l="1"/>
  <c r="AF6" i="11"/>
  <c r="AH5" i="11" l="1"/>
  <c r="AG6" i="11"/>
  <c r="AH6" i="11" l="1"/>
  <c r="AI5" i="11"/>
  <c r="AJ5" i="11" l="1"/>
  <c r="AI6" i="11"/>
  <c r="AI4" i="11"/>
  <c r="AK5" i="11" l="1"/>
  <c r="AJ6" i="11"/>
  <c r="AL5" i="11" l="1"/>
  <c r="AK6" i="11"/>
  <c r="AM5" i="11" l="1"/>
  <c r="AL6" i="11"/>
  <c r="AN5" i="11" l="1"/>
  <c r="AM6" i="11"/>
  <c r="AO5" i="11" l="1"/>
  <c r="AN6" i="11"/>
  <c r="AO6" i="11" l="1"/>
  <c r="AP5" i="11"/>
  <c r="AQ5" i="11" l="1"/>
  <c r="AP6" i="11"/>
  <c r="AP4" i="11"/>
  <c r="AQ6" i="11" l="1"/>
  <c r="AR5" i="11"/>
  <c r="AR6" i="11" l="1"/>
  <c r="AS5" i="11"/>
  <c r="AS6" i="11" l="1"/>
  <c r="AT5" i="11"/>
  <c r="AT6" i="11" l="1"/>
  <c r="AU5" i="11"/>
  <c r="AU6" i="11" l="1"/>
  <c r="AV5" i="11"/>
  <c r="AW5" i="11" l="1"/>
  <c r="AV6" i="11"/>
  <c r="AW6" i="11" l="1"/>
  <c r="AX5" i="11"/>
  <c r="AW4" i="11"/>
  <c r="AX6" i="11" l="1"/>
  <c r="AY5" i="11"/>
  <c r="AY6" i="11" l="1"/>
  <c r="AZ5" i="11"/>
  <c r="AZ6" i="11" l="1"/>
  <c r="BA5" i="11"/>
  <c r="BA6" i="11" l="1"/>
  <c r="BB5" i="11"/>
  <c r="BB6" i="11" l="1"/>
  <c r="BC5" i="11"/>
  <c r="BC6" i="11" l="1"/>
  <c r="BD5" i="11"/>
  <c r="BD6" i="11" l="1"/>
  <c r="BE5" i="11"/>
  <c r="BD4" i="11"/>
  <c r="BE6" i="11" l="1"/>
  <c r="BF5" i="11"/>
  <c r="BF6" i="11" l="1"/>
  <c r="BG5" i="11"/>
  <c r="BG6" i="11" l="1"/>
  <c r="BH5" i="11"/>
  <c r="BH6" i="11" l="1"/>
  <c r="BI5" i="11"/>
  <c r="BI6" i="11" l="1"/>
  <c r="BJ5" i="11"/>
  <c r="BJ6" i="11" s="1"/>
</calcChain>
</file>

<file path=xl/sharedStrings.xml><?xml version="1.0" encoding="utf-8"?>
<sst xmlns="http://schemas.openxmlformats.org/spreadsheetml/2006/main" count="88" uniqueCount="61">
  <si>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</si>
  <si>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</si>
  <si>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</si>
  <si>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</si>
  <si>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</si>
  <si>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</si>
  <si>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</si>
  <si>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</si>
  <si>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</si>
  <si>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</si>
  <si>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</si>
  <si>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</si>
  <si>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此行标记项目日程安排的结尾。请勿在此行中输入任何内容。
在此行上方插入新行，以继续构建项目日程安排。</t>
  </si>
  <si>
    <t>任务</t>
  </si>
  <si>
    <t>在此行上方插入新行</t>
  </si>
  <si>
    <t>显示周数：</t>
  </si>
  <si>
    <t>进度</t>
  </si>
  <si>
    <t>开始日期</t>
  </si>
  <si>
    <t>结束日期</t>
  </si>
  <si>
    <t>责任人</t>
    <phoneticPr fontId="19" type="noConversion"/>
  </si>
  <si>
    <t>项目开始：</t>
    <phoneticPr fontId="19" type="noConversion"/>
  </si>
  <si>
    <t>需求分析</t>
    <phoneticPr fontId="19" type="noConversion"/>
  </si>
  <si>
    <t>数据建模</t>
    <phoneticPr fontId="19" type="noConversion"/>
  </si>
  <si>
    <t>概要设计</t>
    <phoneticPr fontId="19" type="noConversion"/>
  </si>
  <si>
    <t>分析与设计</t>
    <phoneticPr fontId="19" type="noConversion"/>
  </si>
  <si>
    <t>《项目名称》</t>
    <phoneticPr fontId="19" type="noConversion"/>
  </si>
  <si>
    <t>黄榕、杨忻怡、李好、刘娟、张赛男</t>
    <phoneticPr fontId="19" type="noConversion"/>
  </si>
  <si>
    <t>黄榕、张赛男</t>
    <phoneticPr fontId="19" type="noConversion"/>
  </si>
  <si>
    <t>李好</t>
    <phoneticPr fontId="19" type="noConversion"/>
  </si>
  <si>
    <t>登录与注册</t>
    <phoneticPr fontId="19" type="noConversion"/>
  </si>
  <si>
    <t>张赛男</t>
    <phoneticPr fontId="19" type="noConversion"/>
  </si>
  <si>
    <t>主页面</t>
    <phoneticPr fontId="19" type="noConversion"/>
  </si>
  <si>
    <t>科室导航</t>
    <phoneticPr fontId="19" type="noConversion"/>
  </si>
  <si>
    <t>刘娟</t>
    <phoneticPr fontId="19" type="noConversion"/>
  </si>
  <si>
    <t>预约挂号</t>
    <phoneticPr fontId="19" type="noConversion"/>
  </si>
  <si>
    <t>预约记录</t>
    <phoneticPr fontId="19" type="noConversion"/>
  </si>
  <si>
    <t>黄榕</t>
    <phoneticPr fontId="19" type="noConversion"/>
  </si>
  <si>
    <t>就诊人、医生排班、医院简介</t>
    <phoneticPr fontId="19" type="noConversion"/>
  </si>
  <si>
    <t>项目前端页面设计</t>
    <phoneticPr fontId="19" type="noConversion"/>
  </si>
  <si>
    <t>数据库搭建</t>
    <phoneticPr fontId="19" type="noConversion"/>
  </si>
  <si>
    <t>医生信息表（doctor）</t>
    <phoneticPr fontId="19" type="noConversion"/>
  </si>
  <si>
    <t>部门信息表（department）</t>
    <phoneticPr fontId="19" type="noConversion"/>
  </si>
  <si>
    <t>就诊人信息表（patient）</t>
    <phoneticPr fontId="19" type="noConversion"/>
  </si>
  <si>
    <t>门诊信息表（clinic）</t>
    <phoneticPr fontId="19" type="noConversion"/>
  </si>
  <si>
    <t>医生排班信息表（scheduling）</t>
    <phoneticPr fontId="19" type="noConversion"/>
  </si>
  <si>
    <t>杨忻怡</t>
    <phoneticPr fontId="19" type="noConversion"/>
  </si>
  <si>
    <t>用户登录与注册</t>
    <phoneticPr fontId="19" type="noConversion"/>
  </si>
  <si>
    <t>主页面跳转及其功能模块</t>
    <phoneticPr fontId="19" type="noConversion"/>
  </si>
  <si>
    <t>数据库功能实现</t>
    <phoneticPr fontId="19" type="noConversion"/>
  </si>
  <si>
    <t>科室与其子科室查询</t>
    <phoneticPr fontId="19" type="noConversion"/>
  </si>
  <si>
    <t>就诊人以及医生信息查询</t>
    <phoneticPr fontId="19" type="noConversion"/>
  </si>
  <si>
    <t>门诊记录以及视图查询</t>
    <phoneticPr fontId="19" type="noConversion"/>
  </si>
  <si>
    <t>医生排班以及医生预约信息查询</t>
    <phoneticPr fontId="19" type="noConversion"/>
  </si>
  <si>
    <t>就诊人预约记录以及视图查询</t>
    <phoneticPr fontId="19" type="noConversion"/>
  </si>
  <si>
    <t>SSM实现整个项目功能</t>
    <phoneticPr fontId="19" type="noConversion"/>
  </si>
  <si>
    <t>科室导航、登录界面数据传输</t>
    <phoneticPr fontId="19" type="noConversion"/>
  </si>
  <si>
    <t>预约挂号，医生排班、界面数据请求</t>
    <phoneticPr fontId="19" type="noConversion"/>
  </si>
  <si>
    <t>文档以及报告提交,ppt制作以及答辩</t>
    <phoneticPr fontId="19" type="noConversion"/>
  </si>
  <si>
    <t>预约单记录、数据请求</t>
    <phoneticPr fontId="19" type="noConversion"/>
  </si>
  <si>
    <t>就诊人增删改、取消预约</t>
    <phoneticPr fontId="19" type="noConversion"/>
  </si>
  <si>
    <t>杨忻怡、刘娟</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</si>
</sst>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3"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sz val="9"/>
      <name val="Microsoft YaHei UI"/>
      <family val="2"/>
      <charset val="134"/>
    </font>
    <font>
      <sz val="11"/>
      <color theme="1"/>
      <name val="仿宋"/>
      <family val="3"/>
      <charset val="134"/>
    </font>
    <font>
      <sz val="9"/>
      <name val="仿宋"/>
      <family val="3"/>
      <charset val="134"/>
    </font>
    <font>
      <sz val="8"/>
      <color theme="0"/>
      <name val="仿宋"/>
      <family val="3"/>
      <charset val="134"/>
    </font>
    <font>
      <sz val="12"/>
      <color theme="0"/>
      <name val="仿宋"/>
      <family val="3"/>
      <charset val="134"/>
    </font>
    <font>
      <b/>
      <sz val="26"/>
      <color theme="1" tint="0.34998626667073579"/>
      <name val="仿宋"/>
      <family val="3"/>
      <charset val="134"/>
    </font>
    <font>
      <sz val="11"/>
      <color theme="0"/>
      <name val="仿宋"/>
      <family val="3"/>
      <charset val="134"/>
    </font>
    <font>
      <b/>
      <sz val="11"/>
      <color theme="1" tint="0.499984740745262"/>
      <name val="仿宋"/>
      <family val="3"/>
      <charset val="134"/>
    </font>
    <font>
      <sz val="10"/>
      <color theme="1" tint="0.499984740745262"/>
      <name val="仿宋"/>
      <family val="3"/>
      <charset val="134"/>
    </font>
    <font>
      <sz val="14"/>
      <color theme="1"/>
      <name val="仿宋"/>
      <family val="3"/>
      <charset val="134"/>
    </font>
    <font>
      <b/>
      <sz val="11"/>
      <color theme="1"/>
      <name val="仿宋"/>
      <family val="3"/>
      <charset val="134"/>
    </font>
    <font>
      <sz val="11"/>
      <name val="仿宋"/>
      <family val="3"/>
      <charset val="134"/>
    </font>
    <font>
      <i/>
      <sz val="9"/>
      <color theme="1"/>
      <name val="仿宋"/>
      <family val="3"/>
      <charset val="134"/>
    </font>
    <font>
      <sz val="12"/>
      <color theme="1"/>
      <name val="仿宋"/>
      <family val="3"/>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3" borderId="0" applyNumberFormat="0" applyBorder="0" applyAlignment="0" applyProtection="0"/>
    <xf numFmtId="0" fontId="4" fillId="14" borderId="0" applyNumberFormat="0" applyBorder="0" applyAlignment="0" applyProtection="0"/>
    <xf numFmtId="0" fontId="17" fillId="15" borderId="0" applyNumberFormat="0" applyBorder="0" applyAlignment="0" applyProtection="0"/>
    <xf numFmtId="0" fontId="15" fillId="16" borderId="11" applyNumberFormat="0" applyAlignment="0" applyProtection="0"/>
    <xf numFmtId="0" fontId="16" fillId="17" borderId="12" applyNumberFormat="0" applyAlignment="0" applyProtection="0"/>
    <xf numFmtId="0" fontId="13" fillId="17" borderId="11" applyNumberFormat="0" applyAlignment="0" applyProtection="0"/>
    <xf numFmtId="0" fontId="18" fillId="0" borderId="13" applyNumberFormat="0" applyFill="0" applyAlignment="0" applyProtection="0"/>
    <xf numFmtId="0" fontId="9" fillId="18" borderId="14" applyNumberFormat="0" applyAlignment="0" applyProtection="0"/>
    <xf numFmtId="0" fontId="12" fillId="0" borderId="0" applyNumberFormat="0" applyFill="0" applyBorder="0" applyAlignment="0" applyProtection="0"/>
    <xf numFmtId="0" fontId="1" fillId="19"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73">
    <xf numFmtId="0" fontId="0" fillId="0" borderId="0" xfId="0"/>
    <xf numFmtId="179" fontId="21" fillId="7" borderId="6" xfId="0" applyNumberFormat="1" applyFont="1" applyFill="1" applyBorder="1" applyAlignment="1">
      <alignment horizontal="center" vertical="center"/>
    </xf>
    <xf numFmtId="179" fontId="21" fillId="7" borderId="0" xfId="0" applyNumberFormat="1" applyFont="1" applyFill="1" applyAlignment="1">
      <alignment horizontal="center" vertical="center"/>
    </xf>
    <xf numFmtId="179" fontId="21" fillId="7" borderId="7" xfId="0" applyNumberFormat="1" applyFont="1" applyFill="1" applyBorder="1" applyAlignment="1">
      <alignment horizontal="center" vertical="center"/>
    </xf>
    <xf numFmtId="0" fontId="22" fillId="11" borderId="8" xfId="0" applyFont="1" applyFill="1" applyBorder="1" applyAlignment="1">
      <alignment horizontal="center" vertical="center" shrinkToFit="1"/>
    </xf>
    <xf numFmtId="0" fontId="23" fillId="12" borderId="1" xfId="0" applyFont="1" applyFill="1" applyBorder="1" applyAlignment="1">
      <alignment horizontal="center" vertical="center" wrapText="1"/>
    </xf>
    <xf numFmtId="0" fontId="25" fillId="0" borderId="0" xfId="3" applyFont="1" applyAlignment="1">
      <alignment wrapText="1"/>
    </xf>
    <xf numFmtId="0" fontId="20" fillId="0" borderId="0" xfId="0" applyFont="1"/>
    <xf numFmtId="0" fontId="26" fillId="0" borderId="0" xfId="0" applyFont="1"/>
    <xf numFmtId="0" fontId="25" fillId="0" borderId="0" xfId="3" applyFont="1"/>
    <xf numFmtId="0" fontId="20" fillId="0" borderId="0" xfId="0" applyFont="1" applyAlignment="1">
      <alignment horizontal="center"/>
    </xf>
    <xf numFmtId="0" fontId="27" fillId="0" borderId="0" xfId="1" applyFont="1" applyProtection="1">
      <alignment vertical="top"/>
    </xf>
    <xf numFmtId="0" fontId="28" fillId="0" borderId="0" xfId="7" applyFont="1" applyAlignment="1">
      <alignment vertical="top"/>
    </xf>
    <xf numFmtId="0" fontId="20" fillId="0" borderId="0" xfId="0" applyFont="1" applyAlignment="1"/>
    <xf numFmtId="0" fontId="20" fillId="0" borderId="3" xfId="0" applyFont="1" applyBorder="1" applyAlignment="1">
      <alignment horizontal="center" vertical="center"/>
    </xf>
    <xf numFmtId="0" fontId="20" fillId="0" borderId="0" xfId="0" applyFont="1" applyAlignment="1">
      <alignment wrapText="1"/>
    </xf>
    <xf numFmtId="0" fontId="20" fillId="0" borderId="9" xfId="0" applyFont="1" applyBorder="1" applyAlignment="1">
      <alignment vertical="center"/>
    </xf>
    <xf numFmtId="0" fontId="20" fillId="0" borderId="0" xfId="0" applyFont="1" applyAlignment="1">
      <alignment vertical="center"/>
    </xf>
    <xf numFmtId="0" fontId="20" fillId="3" borderId="2" xfId="12" applyFont="1" applyFill="1" applyAlignment="1">
      <alignment vertical="center"/>
    </xf>
    <xf numFmtId="0" fontId="20" fillId="3" borderId="2" xfId="11" applyFont="1" applyFill="1" applyAlignment="1">
      <alignment vertical="center"/>
    </xf>
    <xf numFmtId="9" fontId="30" fillId="3" borderId="2" xfId="2" applyFont="1" applyFill="1" applyBorder="1" applyAlignment="1">
      <alignment horizontal="center" vertical="center"/>
    </xf>
    <xf numFmtId="180" fontId="20" fillId="3" borderId="2" xfId="10" applyFont="1" applyFill="1" applyAlignment="1">
      <alignment horizontal="center" vertical="center"/>
    </xf>
    <xf numFmtId="0" fontId="20" fillId="0" borderId="9" xfId="0" applyFont="1" applyBorder="1" applyAlignment="1">
      <alignment horizontal="right" vertical="center"/>
    </xf>
    <xf numFmtId="0" fontId="29" fillId="8" borderId="2" xfId="0" applyFont="1" applyFill="1" applyBorder="1" applyAlignment="1">
      <alignment vertical="center"/>
    </xf>
    <xf numFmtId="0" fontId="20" fillId="8" borderId="2" xfId="11" applyFont="1" applyFill="1" applyAlignment="1">
      <alignment vertical="center"/>
    </xf>
    <xf numFmtId="9" fontId="30" fillId="8" borderId="2" xfId="2" applyFont="1" applyFill="1" applyBorder="1" applyAlignment="1">
      <alignment horizontal="center" vertical="center"/>
    </xf>
    <xf numFmtId="180" fontId="20" fillId="8" borderId="2" xfId="0" applyNumberFormat="1" applyFont="1" applyFill="1" applyBorder="1" applyAlignment="1">
      <alignment horizontal="center" vertical="center"/>
    </xf>
    <xf numFmtId="180" fontId="30" fillId="8" borderId="2" xfId="0" applyNumberFormat="1" applyFont="1" applyFill="1" applyBorder="1" applyAlignment="1">
      <alignment horizontal="center" vertical="center"/>
    </xf>
    <xf numFmtId="0" fontId="20" fillId="4" borderId="2" xfId="12" applyFont="1" applyFill="1" applyAlignment="1">
      <alignment vertical="center"/>
    </xf>
    <xf numFmtId="0" fontId="20" fillId="4" borderId="2" xfId="11" applyFont="1" applyFill="1" applyAlignment="1">
      <alignment vertical="center"/>
    </xf>
    <xf numFmtId="9" fontId="30" fillId="4" borderId="2" xfId="2" applyFont="1" applyFill="1" applyBorder="1" applyAlignment="1">
      <alignment horizontal="center" vertical="center"/>
    </xf>
    <xf numFmtId="180" fontId="20" fillId="4" borderId="2" xfId="10" applyFont="1" applyFill="1" applyAlignment="1">
      <alignment horizontal="center" vertical="center"/>
    </xf>
    <xf numFmtId="0" fontId="29" fillId="6" borderId="2" xfId="0" applyFont="1" applyFill="1" applyBorder="1" applyAlignment="1">
      <alignment vertical="center"/>
    </xf>
    <xf numFmtId="0" fontId="20" fillId="6" borderId="2" xfId="11" applyFont="1" applyFill="1" applyAlignment="1">
      <alignment vertical="center"/>
    </xf>
    <xf numFmtId="9" fontId="30" fillId="6" borderId="2" xfId="2" applyFont="1" applyFill="1" applyBorder="1" applyAlignment="1">
      <alignment horizontal="center" vertical="center"/>
    </xf>
    <xf numFmtId="180" fontId="20" fillId="6" borderId="2" xfId="0" applyNumberFormat="1" applyFont="1" applyFill="1" applyBorder="1" applyAlignment="1">
      <alignment horizontal="center" vertical="center"/>
    </xf>
    <xf numFmtId="180" fontId="30" fillId="6" borderId="2" xfId="0" applyNumberFormat="1" applyFont="1" applyFill="1" applyBorder="1" applyAlignment="1">
      <alignment horizontal="center" vertical="center"/>
    </xf>
    <xf numFmtId="0" fontId="20" fillId="10" borderId="2" xfId="12" applyFont="1" applyFill="1" applyAlignment="1">
      <alignment vertical="center"/>
    </xf>
    <xf numFmtId="0" fontId="20" fillId="10" borderId="2" xfId="11" applyFont="1" applyFill="1" applyAlignment="1">
      <alignment vertical="center"/>
    </xf>
    <xf numFmtId="9" fontId="30" fillId="10" borderId="2" xfId="2" applyFont="1" applyFill="1" applyBorder="1" applyAlignment="1">
      <alignment horizontal="center" vertical="center"/>
    </xf>
    <xf numFmtId="180" fontId="20" fillId="10" borderId="2" xfId="10" applyFont="1" applyFill="1" applyAlignment="1">
      <alignment horizontal="center" vertical="center"/>
    </xf>
    <xf numFmtId="0" fontId="29" fillId="5" borderId="2" xfId="0" applyFont="1" applyFill="1" applyBorder="1" applyAlignment="1">
      <alignment vertical="center"/>
    </xf>
    <xf numFmtId="0" fontId="20" fillId="5" borderId="2" xfId="11" applyFont="1" applyFill="1" applyAlignment="1">
      <alignment vertical="center"/>
    </xf>
    <xf numFmtId="9" fontId="30" fillId="5" borderId="2" xfId="2" applyFont="1" applyFill="1" applyBorder="1" applyAlignment="1">
      <alignment horizontal="center" vertical="center"/>
    </xf>
    <xf numFmtId="180" fontId="20" fillId="5" borderId="2" xfId="0" applyNumberFormat="1" applyFont="1" applyFill="1" applyBorder="1" applyAlignment="1">
      <alignment horizontal="center" vertical="center"/>
    </xf>
    <xf numFmtId="180" fontId="30" fillId="5" borderId="2" xfId="0" applyNumberFormat="1" applyFont="1" applyFill="1" applyBorder="1" applyAlignment="1">
      <alignment horizontal="center" vertical="center"/>
    </xf>
    <xf numFmtId="0" fontId="20" fillId="9" borderId="2" xfId="12" applyFont="1" applyFill="1" applyAlignment="1">
      <alignment vertical="center"/>
    </xf>
    <xf numFmtId="0" fontId="20" fillId="9" borderId="2" xfId="11" applyFont="1" applyFill="1" applyAlignment="1">
      <alignment vertical="center"/>
    </xf>
    <xf numFmtId="9" fontId="30" fillId="9" borderId="2" xfId="2" applyFont="1" applyFill="1" applyBorder="1" applyAlignment="1">
      <alignment horizontal="center" vertical="center"/>
    </xf>
    <xf numFmtId="180" fontId="20" fillId="9" borderId="2" xfId="10" applyFont="1" applyFill="1" applyAlignment="1">
      <alignment horizontal="center" vertical="center"/>
    </xf>
    <xf numFmtId="0" fontId="31" fillId="2" borderId="2" xfId="0" applyFont="1" applyFill="1" applyBorder="1" applyAlignment="1">
      <alignment vertical="center"/>
    </xf>
    <xf numFmtId="9" fontId="30" fillId="2" borderId="2" xfId="2" applyFont="1" applyFill="1" applyBorder="1" applyAlignment="1">
      <alignment horizontal="center" vertical="center"/>
    </xf>
    <xf numFmtId="178" fontId="27" fillId="2" borderId="2" xfId="0" applyNumberFormat="1" applyFont="1" applyFill="1" applyBorder="1" applyAlignment="1">
      <alignment horizontal="center" vertical="center"/>
    </xf>
    <xf numFmtId="178" fontId="30" fillId="2" borderId="2" xfId="0" applyNumberFormat="1" applyFont="1" applyFill="1" applyBorder="1" applyAlignment="1">
      <alignment horizontal="center" vertical="center"/>
    </xf>
    <xf numFmtId="0" fontId="20" fillId="2" borderId="9" xfId="0" applyFont="1" applyFill="1" applyBorder="1" applyAlignment="1">
      <alignment vertical="center"/>
    </xf>
    <xf numFmtId="0" fontId="26" fillId="0" borderId="0" xfId="0" applyFont="1" applyAlignment="1"/>
    <xf numFmtId="0" fontId="25" fillId="0" borderId="0" xfId="0" applyFont="1" applyAlignment="1">
      <alignment horizontal="center"/>
    </xf>
    <xf numFmtId="0" fontId="27" fillId="0" borderId="0" xfId="1" applyFont="1" applyAlignment="1" applyProtection="1"/>
    <xf numFmtId="0" fontId="25" fillId="0" borderId="0" xfId="3" applyFont="1" applyAlignment="1">
      <alignment horizontal="center" wrapText="1"/>
    </xf>
    <xf numFmtId="0" fontId="23" fillId="12" borderId="1" xfId="0" applyFont="1" applyFill="1" applyBorder="1" applyAlignment="1">
      <alignment horizontal="center" vertical="center"/>
    </xf>
    <xf numFmtId="0" fontId="29" fillId="44" borderId="2" xfId="0" applyFont="1" applyFill="1" applyBorder="1" applyAlignment="1">
      <alignment vertical="center"/>
    </xf>
    <xf numFmtId="0" fontId="20" fillId="44" borderId="2" xfId="11" applyFont="1" applyFill="1" applyAlignment="1">
      <alignment vertical="center"/>
    </xf>
    <xf numFmtId="9" fontId="30" fillId="44" borderId="2" xfId="2" applyFont="1" applyFill="1" applyBorder="1" applyAlignment="1">
      <alignment horizontal="center" vertical="center"/>
    </xf>
    <xf numFmtId="180" fontId="20" fillId="44" borderId="2" xfId="0" applyNumberFormat="1" applyFont="1" applyFill="1" applyBorder="1" applyAlignment="1">
      <alignment horizontal="center" vertical="center"/>
    </xf>
    <xf numFmtId="180" fontId="30" fillId="44" borderId="2" xfId="0" applyNumberFormat="1" applyFont="1" applyFill="1" applyBorder="1" applyAlignment="1">
      <alignment horizontal="center" vertical="center"/>
    </xf>
    <xf numFmtId="0" fontId="20" fillId="0" borderId="10" xfId="0" applyFont="1" applyBorder="1"/>
    <xf numFmtId="31" fontId="20" fillId="7" borderId="4" xfId="0" applyNumberFormat="1" applyFont="1" applyFill="1" applyBorder="1" applyAlignment="1">
      <alignment horizontal="left" vertical="center" wrapText="1" indent="1"/>
    </xf>
    <xf numFmtId="31" fontId="20" fillId="7" borderId="1" xfId="0" applyNumberFormat="1" applyFont="1" applyFill="1" applyBorder="1" applyAlignment="1">
      <alignment horizontal="left" vertical="center" wrapText="1" indent="1"/>
    </xf>
    <xf numFmtId="31" fontId="20" fillId="7" borderId="5" xfId="0" applyNumberFormat="1" applyFont="1" applyFill="1" applyBorder="1" applyAlignment="1">
      <alignment horizontal="left" vertical="center" wrapText="1" indent="1"/>
    </xf>
    <xf numFmtId="0" fontId="24" fillId="0" borderId="0" xfId="5" applyFont="1" applyAlignment="1">
      <alignment horizontal="left" vertical="center"/>
    </xf>
    <xf numFmtId="0" fontId="32" fillId="0" borderId="0" xfId="8" applyFont="1">
      <alignment horizontal="right" indent="1"/>
    </xf>
    <xf numFmtId="0" fontId="32" fillId="0" borderId="7" xfId="8" applyFont="1" applyBorder="1">
      <alignment horizontal="right" indent="1"/>
    </xf>
    <xf numFmtId="181" fontId="20" fillId="0" borderId="3" xfId="9" applyFont="1" applyAlignmen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570988</xdr:colOff>
      <xdr:row>0</xdr:row>
      <xdr:rowOff>169180</xdr:rowOff>
    </xdr:from>
    <xdr:to>
      <xdr:col>45</xdr:col>
      <xdr:colOff>64484</xdr:colOff>
      <xdr:row>2</xdr:row>
      <xdr:rowOff>214693</xdr:rowOff>
    </xdr:to>
    <xdr:pic>
      <xdr:nvPicPr>
        <xdr:cNvPr id="3" name="图片 2">
          <a:extLst>
            <a:ext uri="{FF2B5EF4-FFF2-40B4-BE49-F238E27FC236}">
              <a16:creationId xmlns:a16="http://schemas.microsoft.com/office/drawing/2014/main" id="{4F6714DA-0E12-A44C-B5AF-BBB311B0F2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1965" y="169180"/>
          <a:ext cx="11415263" cy="809423"/>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42"/>
  <sheetViews>
    <sheetView showGridLines="0" tabSelected="1" showRuler="0" zoomScale="70" zoomScaleNormal="70" zoomScalePageLayoutView="70" workbookViewId="0">
      <pane xSplit="6" ySplit="7" topLeftCell="G8" activePane="bottomRight" state="frozen"/>
      <selection pane="topRight" activeCell="H1" sqref="H1"/>
      <selection pane="bottomLeft" activeCell="A8" sqref="A8"/>
      <selection pane="bottomRight" activeCell="C10" sqref="C10"/>
    </sheetView>
  </sheetViews>
  <sheetFormatPr defaultColWidth="8.84375" defaultRowHeight="30" customHeight="1" x14ac:dyDescent="0.25"/>
  <cols>
    <col min="1" max="1" width="3" style="9" customWidth="1"/>
    <col min="2" max="2" width="30.921875" style="13" customWidth="1"/>
    <col min="3" max="3" width="33.765625" style="13" customWidth="1"/>
    <col min="4" max="4" width="8.4609375" style="7" customWidth="1"/>
    <col min="5" max="6" width="10" style="10" bestFit="1" customWidth="1"/>
    <col min="7" max="22" width="3.69140625" style="7" bestFit="1" customWidth="1"/>
    <col min="23" max="31" width="3" style="7" bestFit="1" customWidth="1"/>
    <col min="32" max="52" width="3.69140625" style="7" bestFit="1" customWidth="1"/>
    <col min="53" max="61" width="3" style="7" bestFit="1" customWidth="1"/>
    <col min="62" max="62" width="3.69140625" style="7" bestFit="1" customWidth="1"/>
    <col min="63" max="63" width="8.84375" style="7"/>
    <col min="64" max="66" width="7.3046875" style="7"/>
    <col min="67" max="68" width="8.69140625" style="7"/>
    <col min="69" max="16384" width="8.84375" style="7"/>
  </cols>
  <sheetData>
    <row r="1" spans="1:62" ht="30" customHeight="1" x14ac:dyDescent="0.25">
      <c r="A1" s="6" t="s">
        <v>0</v>
      </c>
      <c r="B1" s="69" t="s">
        <v>25</v>
      </c>
      <c r="C1" s="69"/>
      <c r="D1" s="69"/>
      <c r="E1" s="69"/>
      <c r="F1" s="69"/>
      <c r="G1" s="8"/>
    </row>
    <row r="2" spans="1:62" ht="30" customHeight="1" x14ac:dyDescent="0.25">
      <c r="A2" s="9" t="s">
        <v>1</v>
      </c>
      <c r="B2" s="69"/>
      <c r="C2" s="69"/>
      <c r="D2" s="69"/>
      <c r="E2" s="69"/>
      <c r="F2" s="69"/>
      <c r="G2" s="11"/>
    </row>
    <row r="3" spans="1:62" ht="30" customHeight="1" x14ac:dyDescent="0.25">
      <c r="A3" s="9" t="s">
        <v>2</v>
      </c>
      <c r="B3" s="12"/>
      <c r="C3" s="70" t="s">
        <v>20</v>
      </c>
      <c r="D3" s="71"/>
      <c r="E3" s="72">
        <v>44737</v>
      </c>
      <c r="F3" s="72"/>
    </row>
    <row r="4" spans="1:62" ht="30" customHeight="1" x14ac:dyDescent="0.25">
      <c r="A4" s="6" t="s">
        <v>3</v>
      </c>
      <c r="C4" s="70" t="s">
        <v>15</v>
      </c>
      <c r="D4" s="71"/>
      <c r="E4" s="14">
        <v>1</v>
      </c>
      <c r="G4" s="66">
        <f>G5</f>
        <v>44731</v>
      </c>
      <c r="H4" s="67"/>
      <c r="I4" s="67"/>
      <c r="J4" s="67"/>
      <c r="K4" s="67"/>
      <c r="L4" s="67"/>
      <c r="M4" s="68"/>
      <c r="N4" s="66">
        <f>N5</f>
        <v>44738</v>
      </c>
      <c r="O4" s="67"/>
      <c r="P4" s="67"/>
      <c r="Q4" s="67"/>
      <c r="R4" s="67"/>
      <c r="S4" s="67"/>
      <c r="T4" s="68"/>
      <c r="U4" s="66">
        <f>U5</f>
        <v>44745</v>
      </c>
      <c r="V4" s="67"/>
      <c r="W4" s="67"/>
      <c r="X4" s="67"/>
      <c r="Y4" s="67"/>
      <c r="Z4" s="67"/>
      <c r="AA4" s="68"/>
      <c r="AB4" s="66">
        <f>AB5</f>
        <v>44752</v>
      </c>
      <c r="AC4" s="67"/>
      <c r="AD4" s="67"/>
      <c r="AE4" s="67"/>
      <c r="AF4" s="67"/>
      <c r="AG4" s="67"/>
      <c r="AH4" s="68"/>
      <c r="AI4" s="66">
        <f>AI5</f>
        <v>44759</v>
      </c>
      <c r="AJ4" s="67"/>
      <c r="AK4" s="67"/>
      <c r="AL4" s="67"/>
      <c r="AM4" s="67"/>
      <c r="AN4" s="67"/>
      <c r="AO4" s="68"/>
      <c r="AP4" s="66">
        <f>AP5</f>
        <v>44766</v>
      </c>
      <c r="AQ4" s="67"/>
      <c r="AR4" s="67"/>
      <c r="AS4" s="67"/>
      <c r="AT4" s="67"/>
      <c r="AU4" s="67"/>
      <c r="AV4" s="68"/>
      <c r="AW4" s="66">
        <f>AW5</f>
        <v>44773</v>
      </c>
      <c r="AX4" s="67"/>
      <c r="AY4" s="67"/>
      <c r="AZ4" s="67"/>
      <c r="BA4" s="67"/>
      <c r="BB4" s="67"/>
      <c r="BC4" s="68"/>
      <c r="BD4" s="66">
        <f>BD5</f>
        <v>44780</v>
      </c>
      <c r="BE4" s="67"/>
      <c r="BF4" s="67"/>
      <c r="BG4" s="67"/>
      <c r="BH4" s="67"/>
      <c r="BI4" s="67"/>
      <c r="BJ4" s="68"/>
    </row>
    <row r="5" spans="1:62" ht="15" customHeight="1" x14ac:dyDescent="0.25">
      <c r="A5" s="6" t="s">
        <v>4</v>
      </c>
      <c r="B5" s="65"/>
      <c r="C5" s="65"/>
      <c r="D5" s="65"/>
      <c r="E5" s="65"/>
      <c r="F5" s="65"/>
      <c r="G5" s="1">
        <f>Project_Start-WEEKDAY(Project_Start,1)+1+7*(Display_Week-1)</f>
        <v>44731</v>
      </c>
      <c r="H5" s="2">
        <f>G5+1</f>
        <v>44732</v>
      </c>
      <c r="I5" s="2">
        <f t="shared" ref="I5:AV5" si="0">H5+1</f>
        <v>44733</v>
      </c>
      <c r="J5" s="2">
        <f t="shared" si="0"/>
        <v>44734</v>
      </c>
      <c r="K5" s="2">
        <f t="shared" si="0"/>
        <v>44735</v>
      </c>
      <c r="L5" s="2">
        <f t="shared" si="0"/>
        <v>44736</v>
      </c>
      <c r="M5" s="3">
        <f t="shared" si="0"/>
        <v>44737</v>
      </c>
      <c r="N5" s="1">
        <f>M5+1</f>
        <v>44738</v>
      </c>
      <c r="O5" s="2">
        <f>N5+1</f>
        <v>44739</v>
      </c>
      <c r="P5" s="2">
        <f t="shared" si="0"/>
        <v>44740</v>
      </c>
      <c r="Q5" s="2">
        <f t="shared" si="0"/>
        <v>44741</v>
      </c>
      <c r="R5" s="2">
        <f t="shared" si="0"/>
        <v>44742</v>
      </c>
      <c r="S5" s="2">
        <f t="shared" si="0"/>
        <v>44743</v>
      </c>
      <c r="T5" s="3">
        <f t="shared" si="0"/>
        <v>44744</v>
      </c>
      <c r="U5" s="1">
        <f>T5+1</f>
        <v>44745</v>
      </c>
      <c r="V5" s="2">
        <f>U5+1</f>
        <v>44746</v>
      </c>
      <c r="W5" s="2">
        <f t="shared" si="0"/>
        <v>44747</v>
      </c>
      <c r="X5" s="2">
        <f t="shared" si="0"/>
        <v>44748</v>
      </c>
      <c r="Y5" s="2">
        <f t="shared" si="0"/>
        <v>44749</v>
      </c>
      <c r="Z5" s="2">
        <f t="shared" si="0"/>
        <v>44750</v>
      </c>
      <c r="AA5" s="3">
        <f t="shared" si="0"/>
        <v>44751</v>
      </c>
      <c r="AB5" s="1">
        <f>AA5+1</f>
        <v>44752</v>
      </c>
      <c r="AC5" s="2">
        <f>AB5+1</f>
        <v>44753</v>
      </c>
      <c r="AD5" s="2">
        <f t="shared" si="0"/>
        <v>44754</v>
      </c>
      <c r="AE5" s="2">
        <f t="shared" si="0"/>
        <v>44755</v>
      </c>
      <c r="AF5" s="2">
        <f t="shared" si="0"/>
        <v>44756</v>
      </c>
      <c r="AG5" s="2">
        <f t="shared" si="0"/>
        <v>44757</v>
      </c>
      <c r="AH5" s="3">
        <f t="shared" si="0"/>
        <v>44758</v>
      </c>
      <c r="AI5" s="1">
        <f>AH5+1</f>
        <v>44759</v>
      </c>
      <c r="AJ5" s="2">
        <f>AI5+1</f>
        <v>44760</v>
      </c>
      <c r="AK5" s="2">
        <f t="shared" si="0"/>
        <v>44761</v>
      </c>
      <c r="AL5" s="2">
        <f t="shared" si="0"/>
        <v>44762</v>
      </c>
      <c r="AM5" s="2">
        <f t="shared" si="0"/>
        <v>44763</v>
      </c>
      <c r="AN5" s="2">
        <f t="shared" si="0"/>
        <v>44764</v>
      </c>
      <c r="AO5" s="3">
        <f t="shared" si="0"/>
        <v>44765</v>
      </c>
      <c r="AP5" s="1">
        <f>AO5+1</f>
        <v>44766</v>
      </c>
      <c r="AQ5" s="2">
        <f>AP5+1</f>
        <v>44767</v>
      </c>
      <c r="AR5" s="2">
        <f t="shared" si="0"/>
        <v>44768</v>
      </c>
      <c r="AS5" s="2">
        <f t="shared" si="0"/>
        <v>44769</v>
      </c>
      <c r="AT5" s="2">
        <f t="shared" si="0"/>
        <v>44770</v>
      </c>
      <c r="AU5" s="2">
        <f t="shared" si="0"/>
        <v>44771</v>
      </c>
      <c r="AV5" s="3">
        <f t="shared" si="0"/>
        <v>44772</v>
      </c>
      <c r="AW5" s="1">
        <f>AV5+1</f>
        <v>44773</v>
      </c>
      <c r="AX5" s="2">
        <f>AW5+1</f>
        <v>44774</v>
      </c>
      <c r="AY5" s="2">
        <f t="shared" ref="AY5:BC5" si="1">AX5+1</f>
        <v>44775</v>
      </c>
      <c r="AZ5" s="2">
        <f t="shared" si="1"/>
        <v>44776</v>
      </c>
      <c r="BA5" s="2">
        <f t="shared" si="1"/>
        <v>44777</v>
      </c>
      <c r="BB5" s="2">
        <f t="shared" si="1"/>
        <v>44778</v>
      </c>
      <c r="BC5" s="3">
        <f t="shared" si="1"/>
        <v>44779</v>
      </c>
      <c r="BD5" s="1">
        <f>BC5+1</f>
        <v>44780</v>
      </c>
      <c r="BE5" s="2">
        <f>BD5+1</f>
        <v>44781</v>
      </c>
      <c r="BF5" s="2">
        <f t="shared" ref="BF5:BJ5" si="2">BE5+1</f>
        <v>44782</v>
      </c>
      <c r="BG5" s="2">
        <f t="shared" si="2"/>
        <v>44783</v>
      </c>
      <c r="BH5" s="2">
        <f t="shared" si="2"/>
        <v>44784</v>
      </c>
      <c r="BI5" s="2">
        <f t="shared" si="2"/>
        <v>44785</v>
      </c>
      <c r="BJ5" s="3">
        <f t="shared" si="2"/>
        <v>44786</v>
      </c>
    </row>
    <row r="6" spans="1:62" s="10" customFormat="1" ht="30" customHeight="1" thickBot="1" x14ac:dyDescent="0.3">
      <c r="A6" s="58" t="s">
        <v>5</v>
      </c>
      <c r="B6" s="59" t="s">
        <v>13</v>
      </c>
      <c r="C6" s="5" t="s">
        <v>19</v>
      </c>
      <c r="D6" s="5" t="s">
        <v>16</v>
      </c>
      <c r="E6" s="5" t="s">
        <v>17</v>
      </c>
      <c r="F6" s="5" t="s">
        <v>18</v>
      </c>
      <c r="G6" s="4" t="str">
        <f t="shared" ref="G6:AL6" si="3">LEFT(TEXT(G5,"aaa"),1)</f>
        <v>日</v>
      </c>
      <c r="H6" s="4" t="str">
        <f>LEFT(TEXT(H5,"aaa"),1)</f>
        <v>一</v>
      </c>
      <c r="I6" s="4" t="str">
        <f t="shared" si="3"/>
        <v>二</v>
      </c>
      <c r="J6" s="4" t="str">
        <f t="shared" si="3"/>
        <v>三</v>
      </c>
      <c r="K6" s="4" t="str">
        <f t="shared" si="3"/>
        <v>四</v>
      </c>
      <c r="L6" s="4" t="str">
        <f t="shared" si="3"/>
        <v>五</v>
      </c>
      <c r="M6" s="4" t="str">
        <f t="shared" si="3"/>
        <v>六</v>
      </c>
      <c r="N6" s="4" t="str">
        <f t="shared" si="3"/>
        <v>日</v>
      </c>
      <c r="O6" s="4" t="str">
        <f t="shared" si="3"/>
        <v>一</v>
      </c>
      <c r="P6" s="4" t="str">
        <f t="shared" si="3"/>
        <v>二</v>
      </c>
      <c r="Q6" s="4" t="str">
        <f t="shared" si="3"/>
        <v>三</v>
      </c>
      <c r="R6" s="4" t="str">
        <f t="shared" si="3"/>
        <v>四</v>
      </c>
      <c r="S6" s="4" t="str">
        <f t="shared" si="3"/>
        <v>五</v>
      </c>
      <c r="T6" s="4" t="str">
        <f t="shared" si="3"/>
        <v>六</v>
      </c>
      <c r="U6" s="4" t="str">
        <f t="shared" si="3"/>
        <v>日</v>
      </c>
      <c r="V6" s="4" t="str">
        <f t="shared" si="3"/>
        <v>一</v>
      </c>
      <c r="W6" s="4" t="str">
        <f t="shared" si="3"/>
        <v>二</v>
      </c>
      <c r="X6" s="4" t="str">
        <f t="shared" si="3"/>
        <v>三</v>
      </c>
      <c r="Y6" s="4" t="str">
        <f t="shared" si="3"/>
        <v>四</v>
      </c>
      <c r="Z6" s="4" t="str">
        <f t="shared" si="3"/>
        <v>五</v>
      </c>
      <c r="AA6" s="4" t="str">
        <f t="shared" si="3"/>
        <v>六</v>
      </c>
      <c r="AB6" s="4" t="str">
        <f t="shared" si="3"/>
        <v>日</v>
      </c>
      <c r="AC6" s="4" t="str">
        <f t="shared" si="3"/>
        <v>一</v>
      </c>
      <c r="AD6" s="4" t="str">
        <f t="shared" si="3"/>
        <v>二</v>
      </c>
      <c r="AE6" s="4" t="str">
        <f t="shared" si="3"/>
        <v>三</v>
      </c>
      <c r="AF6" s="4" t="str">
        <f t="shared" si="3"/>
        <v>四</v>
      </c>
      <c r="AG6" s="4" t="str">
        <f t="shared" si="3"/>
        <v>五</v>
      </c>
      <c r="AH6" s="4" t="str">
        <f t="shared" si="3"/>
        <v>六</v>
      </c>
      <c r="AI6" s="4" t="str">
        <f t="shared" si="3"/>
        <v>日</v>
      </c>
      <c r="AJ6" s="4" t="str">
        <f t="shared" si="3"/>
        <v>一</v>
      </c>
      <c r="AK6" s="4" t="str">
        <f t="shared" si="3"/>
        <v>二</v>
      </c>
      <c r="AL6" s="4" t="str">
        <f t="shared" si="3"/>
        <v>三</v>
      </c>
      <c r="AM6" s="4" t="str">
        <f t="shared" ref="AM6:BJ6" si="4">LEFT(TEXT(AM5,"aaa"),1)</f>
        <v>四</v>
      </c>
      <c r="AN6" s="4" t="str">
        <f t="shared" si="4"/>
        <v>五</v>
      </c>
      <c r="AO6" s="4" t="str">
        <f t="shared" si="4"/>
        <v>六</v>
      </c>
      <c r="AP6" s="4" t="str">
        <f t="shared" si="4"/>
        <v>日</v>
      </c>
      <c r="AQ6" s="4" t="str">
        <f t="shared" si="4"/>
        <v>一</v>
      </c>
      <c r="AR6" s="4" t="str">
        <f t="shared" si="4"/>
        <v>二</v>
      </c>
      <c r="AS6" s="4" t="str">
        <f t="shared" si="4"/>
        <v>三</v>
      </c>
      <c r="AT6" s="4" t="str">
        <f t="shared" si="4"/>
        <v>四</v>
      </c>
      <c r="AU6" s="4" t="str">
        <f t="shared" si="4"/>
        <v>五</v>
      </c>
      <c r="AV6" s="4" t="str">
        <f t="shared" si="4"/>
        <v>六</v>
      </c>
      <c r="AW6" s="4" t="str">
        <f t="shared" si="4"/>
        <v>日</v>
      </c>
      <c r="AX6" s="4" t="str">
        <f t="shared" si="4"/>
        <v>一</v>
      </c>
      <c r="AY6" s="4" t="str">
        <f t="shared" si="4"/>
        <v>二</v>
      </c>
      <c r="AZ6" s="4" t="str">
        <f t="shared" si="4"/>
        <v>三</v>
      </c>
      <c r="BA6" s="4" t="str">
        <f t="shared" si="4"/>
        <v>四</v>
      </c>
      <c r="BB6" s="4" t="str">
        <f t="shared" si="4"/>
        <v>五</v>
      </c>
      <c r="BC6" s="4" t="str">
        <f t="shared" si="4"/>
        <v>六</v>
      </c>
      <c r="BD6" s="4" t="str">
        <f t="shared" si="4"/>
        <v>日</v>
      </c>
      <c r="BE6" s="4" t="str">
        <f t="shared" si="4"/>
        <v>一</v>
      </c>
      <c r="BF6" s="4" t="str">
        <f t="shared" si="4"/>
        <v>二</v>
      </c>
      <c r="BG6" s="4" t="str">
        <f t="shared" si="4"/>
        <v>三</v>
      </c>
      <c r="BH6" s="4" t="str">
        <f t="shared" si="4"/>
        <v>四</v>
      </c>
      <c r="BI6" s="4" t="str">
        <f t="shared" si="4"/>
        <v>五</v>
      </c>
      <c r="BJ6" s="4" t="str">
        <f t="shared" si="4"/>
        <v>六</v>
      </c>
    </row>
    <row r="7" spans="1:62" ht="15" hidden="1" customHeight="1" thickBot="1" x14ac:dyDescent="0.3">
      <c r="A7" s="9" t="s">
        <v>6</v>
      </c>
      <c r="C7" s="15"/>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row>
    <row r="8" spans="1:62" s="17" customFormat="1" ht="30" customHeight="1" thickBot="1" x14ac:dyDescent="0.3">
      <c r="A8" s="6" t="s">
        <v>7</v>
      </c>
      <c r="B8" s="60" t="s">
        <v>24</v>
      </c>
      <c r="C8" s="61" t="s">
        <v>26</v>
      </c>
      <c r="D8" s="62">
        <v>1</v>
      </c>
      <c r="E8" s="63">
        <v>44737</v>
      </c>
      <c r="F8" s="64">
        <v>44737</v>
      </c>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row>
    <row r="9" spans="1:62" s="17" customFormat="1" ht="30" customHeight="1" thickBot="1" x14ac:dyDescent="0.3">
      <c r="A9" s="6" t="s">
        <v>8</v>
      </c>
      <c r="B9" s="18" t="s">
        <v>21</v>
      </c>
      <c r="C9" s="19" t="s">
        <v>27</v>
      </c>
      <c r="D9" s="20">
        <v>0.4</v>
      </c>
      <c r="E9" s="21">
        <v>44737</v>
      </c>
      <c r="F9" s="21">
        <v>44737</v>
      </c>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row>
    <row r="10" spans="1:62" s="17" customFormat="1" ht="30" customHeight="1" thickBot="1" x14ac:dyDescent="0.3">
      <c r="A10" s="6" t="s">
        <v>9</v>
      </c>
      <c r="B10" s="18" t="s">
        <v>22</v>
      </c>
      <c r="C10" s="19" t="s">
        <v>60</v>
      </c>
      <c r="D10" s="20">
        <v>0.8</v>
      </c>
      <c r="E10" s="21">
        <v>44737</v>
      </c>
      <c r="F10" s="21">
        <v>44737</v>
      </c>
      <c r="G10" s="16"/>
      <c r="H10" s="16"/>
      <c r="I10" s="16"/>
      <c r="J10" s="16"/>
      <c r="K10" s="16"/>
      <c r="L10" s="16"/>
      <c r="M10" s="16"/>
      <c r="N10" s="16"/>
      <c r="O10" s="16"/>
      <c r="P10" s="16"/>
      <c r="Q10" s="16"/>
      <c r="R10" s="16"/>
      <c r="S10" s="22"/>
      <c r="T10" s="22"/>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row>
    <row r="11" spans="1:62" s="17" customFormat="1" ht="30" customHeight="1" thickBot="1" x14ac:dyDescent="0.3">
      <c r="A11" s="9"/>
      <c r="B11" s="18" t="s">
        <v>23</v>
      </c>
      <c r="C11" s="19" t="s">
        <v>28</v>
      </c>
      <c r="D11" s="20">
        <v>1</v>
      </c>
      <c r="E11" s="21">
        <v>44737</v>
      </c>
      <c r="F11" s="21">
        <v>44737</v>
      </c>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row>
    <row r="12" spans="1:62" s="17" customFormat="1" ht="30" customHeight="1" thickBot="1" x14ac:dyDescent="0.3">
      <c r="A12" s="6" t="s">
        <v>10</v>
      </c>
      <c r="B12" s="23" t="s">
        <v>38</v>
      </c>
      <c r="C12" s="24" t="s">
        <v>26</v>
      </c>
      <c r="D12" s="25">
        <v>1</v>
      </c>
      <c r="E12" s="26">
        <v>44738</v>
      </c>
      <c r="F12" s="27">
        <v>44739</v>
      </c>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row>
    <row r="13" spans="1:62" s="17" customFormat="1" ht="30" customHeight="1" thickBot="1" x14ac:dyDescent="0.3">
      <c r="A13" s="6"/>
      <c r="B13" s="28" t="s">
        <v>29</v>
      </c>
      <c r="C13" s="29" t="s">
        <v>30</v>
      </c>
      <c r="D13" s="30">
        <v>0.15</v>
      </c>
      <c r="E13" s="31">
        <v>44738</v>
      </c>
      <c r="F13" s="31">
        <v>44739</v>
      </c>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row>
    <row r="14" spans="1:62" s="17" customFormat="1" ht="30" customHeight="1" thickBot="1" x14ac:dyDescent="0.3">
      <c r="A14" s="9"/>
      <c r="B14" s="28" t="s">
        <v>31</v>
      </c>
      <c r="C14" s="29" t="s">
        <v>28</v>
      </c>
      <c r="D14" s="30">
        <v>0.3</v>
      </c>
      <c r="E14" s="31">
        <v>44738</v>
      </c>
      <c r="F14" s="31">
        <v>44739</v>
      </c>
      <c r="G14" s="16"/>
      <c r="H14" s="16"/>
      <c r="I14" s="16"/>
      <c r="J14" s="16"/>
      <c r="K14" s="16"/>
      <c r="L14" s="16"/>
      <c r="M14" s="16"/>
      <c r="N14" s="16"/>
      <c r="O14" s="16"/>
      <c r="P14" s="16"/>
      <c r="Q14" s="16"/>
      <c r="R14" s="16"/>
      <c r="S14" s="22"/>
      <c r="T14" s="22"/>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row>
    <row r="15" spans="1:62" s="17" customFormat="1" ht="30" customHeight="1" thickBot="1" x14ac:dyDescent="0.3">
      <c r="A15" s="9"/>
      <c r="B15" s="28" t="s">
        <v>32</v>
      </c>
      <c r="C15" s="29" t="s">
        <v>33</v>
      </c>
      <c r="D15" s="30">
        <v>0.45</v>
      </c>
      <c r="E15" s="31">
        <v>44738</v>
      </c>
      <c r="F15" s="31">
        <v>44739</v>
      </c>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row>
    <row r="16" spans="1:62" s="17" customFormat="1" ht="30" customHeight="1" thickBot="1" x14ac:dyDescent="0.3">
      <c r="A16" s="9"/>
      <c r="B16" s="28" t="s">
        <v>34</v>
      </c>
      <c r="C16" s="29" t="s">
        <v>28</v>
      </c>
      <c r="D16" s="30">
        <v>0.6</v>
      </c>
      <c r="E16" s="31">
        <v>44738</v>
      </c>
      <c r="F16" s="31">
        <v>44739</v>
      </c>
      <c r="G16" s="16"/>
      <c r="H16" s="16"/>
      <c r="I16" s="16"/>
      <c r="J16" s="16"/>
      <c r="K16" s="16"/>
      <c r="L16" s="16"/>
      <c r="M16" s="16"/>
      <c r="N16" s="16"/>
      <c r="O16" s="16"/>
      <c r="P16" s="16"/>
      <c r="Q16" s="16"/>
      <c r="R16" s="16"/>
      <c r="S16" s="16"/>
      <c r="T16" s="16"/>
      <c r="U16" s="16"/>
      <c r="V16" s="16"/>
      <c r="W16" s="22"/>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row>
    <row r="17" spans="1:62" s="17" customFormat="1" ht="30" customHeight="1" thickBot="1" x14ac:dyDescent="0.3">
      <c r="A17" s="9"/>
      <c r="B17" s="28" t="s">
        <v>35</v>
      </c>
      <c r="C17" s="29" t="s">
        <v>36</v>
      </c>
      <c r="D17" s="30">
        <v>0.75</v>
      </c>
      <c r="E17" s="31">
        <v>44738</v>
      </c>
      <c r="F17" s="31">
        <v>44739</v>
      </c>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row>
    <row r="18" spans="1:62" s="17" customFormat="1" ht="30" customHeight="1" thickBot="1" x14ac:dyDescent="0.3">
      <c r="A18" s="9"/>
      <c r="B18" s="28" t="s">
        <v>37</v>
      </c>
      <c r="C18" s="29" t="s">
        <v>26</v>
      </c>
      <c r="D18" s="30">
        <v>1</v>
      </c>
      <c r="E18" s="31">
        <v>44739</v>
      </c>
      <c r="F18" s="31">
        <v>44739</v>
      </c>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row>
    <row r="19" spans="1:62" s="17" customFormat="1" ht="30" customHeight="1" thickBot="1" x14ac:dyDescent="0.3">
      <c r="A19" s="9" t="s">
        <v>11</v>
      </c>
      <c r="B19" s="32" t="s">
        <v>39</v>
      </c>
      <c r="C19" s="33" t="s">
        <v>26</v>
      </c>
      <c r="D19" s="34">
        <v>1</v>
      </c>
      <c r="E19" s="35">
        <v>44740</v>
      </c>
      <c r="F19" s="36">
        <v>44742</v>
      </c>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row>
    <row r="20" spans="1:62" s="17" customFormat="1" ht="30" customHeight="1" thickBot="1" x14ac:dyDescent="0.3">
      <c r="A20" s="9"/>
      <c r="B20" s="37" t="s">
        <v>43</v>
      </c>
      <c r="C20" s="38" t="s">
        <v>30</v>
      </c>
      <c r="D20" s="39">
        <v>0.2</v>
      </c>
      <c r="E20" s="40">
        <v>44740</v>
      </c>
      <c r="F20" s="40">
        <v>44742</v>
      </c>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row>
    <row r="21" spans="1:62" s="17" customFormat="1" ht="30" customHeight="1" thickBot="1" x14ac:dyDescent="0.3">
      <c r="A21" s="9"/>
      <c r="B21" s="37" t="s">
        <v>42</v>
      </c>
      <c r="C21" s="38" t="s">
        <v>28</v>
      </c>
      <c r="D21" s="39">
        <v>0.4</v>
      </c>
      <c r="E21" s="40">
        <v>44740</v>
      </c>
      <c r="F21" s="40">
        <v>44742</v>
      </c>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row>
    <row r="22" spans="1:62" s="17" customFormat="1" ht="30" customHeight="1" thickBot="1" x14ac:dyDescent="0.3">
      <c r="A22" s="9"/>
      <c r="B22" s="37" t="s">
        <v>41</v>
      </c>
      <c r="C22" s="38" t="s">
        <v>33</v>
      </c>
      <c r="D22" s="39">
        <v>0.6</v>
      </c>
      <c r="E22" s="40">
        <v>44740</v>
      </c>
      <c r="F22" s="40">
        <v>44742</v>
      </c>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row>
    <row r="23" spans="1:62" s="17" customFormat="1" ht="30" customHeight="1" thickBot="1" x14ac:dyDescent="0.3">
      <c r="A23" s="9"/>
      <c r="B23" s="37" t="s">
        <v>40</v>
      </c>
      <c r="C23" s="38" t="s">
        <v>36</v>
      </c>
      <c r="D23" s="39">
        <v>0.8</v>
      </c>
      <c r="E23" s="40">
        <v>44740</v>
      </c>
      <c r="F23" s="40">
        <v>44742</v>
      </c>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row>
    <row r="24" spans="1:62" s="17" customFormat="1" ht="30" customHeight="1" thickBot="1" x14ac:dyDescent="0.3">
      <c r="A24" s="9"/>
      <c r="B24" s="37" t="s">
        <v>44</v>
      </c>
      <c r="C24" s="38" t="s">
        <v>45</v>
      </c>
      <c r="D24" s="39">
        <v>1</v>
      </c>
      <c r="E24" s="40">
        <v>44740</v>
      </c>
      <c r="F24" s="40">
        <v>44742</v>
      </c>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row>
    <row r="25" spans="1:62" s="17" customFormat="1" ht="30" customHeight="1" thickBot="1" x14ac:dyDescent="0.3">
      <c r="A25" s="6" t="s">
        <v>7</v>
      </c>
      <c r="B25" s="60" t="s">
        <v>48</v>
      </c>
      <c r="C25" s="61" t="s">
        <v>26</v>
      </c>
      <c r="D25" s="62">
        <v>1</v>
      </c>
      <c r="E25" s="63">
        <v>44743</v>
      </c>
      <c r="F25" s="64">
        <v>44744</v>
      </c>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row>
    <row r="26" spans="1:62" s="17" customFormat="1" ht="30" customHeight="1" thickBot="1" x14ac:dyDescent="0.3">
      <c r="A26" s="6" t="s">
        <v>8</v>
      </c>
      <c r="B26" s="18" t="s">
        <v>50</v>
      </c>
      <c r="C26" s="19" t="s">
        <v>28</v>
      </c>
      <c r="D26" s="20">
        <v>0.2</v>
      </c>
      <c r="E26" s="63">
        <v>44743</v>
      </c>
      <c r="F26" s="64">
        <v>44744</v>
      </c>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row>
    <row r="27" spans="1:62" s="17" customFormat="1" ht="30" customHeight="1" thickBot="1" x14ac:dyDescent="0.3">
      <c r="A27" s="6" t="s">
        <v>9</v>
      </c>
      <c r="B27" s="18" t="s">
        <v>49</v>
      </c>
      <c r="C27" s="19" t="s">
        <v>33</v>
      </c>
      <c r="D27" s="20">
        <v>0.4</v>
      </c>
      <c r="E27" s="63">
        <v>44743</v>
      </c>
      <c r="F27" s="64">
        <v>44744</v>
      </c>
      <c r="G27" s="16"/>
      <c r="H27" s="16"/>
      <c r="I27" s="16"/>
      <c r="J27" s="16"/>
      <c r="K27" s="16"/>
      <c r="L27" s="16"/>
      <c r="M27" s="16"/>
      <c r="N27" s="16"/>
      <c r="O27" s="16"/>
      <c r="P27" s="16"/>
      <c r="Q27" s="16"/>
      <c r="R27" s="16"/>
      <c r="S27" s="22"/>
      <c r="T27" s="22"/>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row>
    <row r="28" spans="1:62" s="17" customFormat="1" ht="30" customHeight="1" thickBot="1" x14ac:dyDescent="0.3">
      <c r="A28" s="6"/>
      <c r="B28" s="18" t="s">
        <v>52</v>
      </c>
      <c r="C28" s="19" t="s">
        <v>30</v>
      </c>
      <c r="D28" s="20">
        <v>0.6</v>
      </c>
      <c r="E28" s="63">
        <v>44743</v>
      </c>
      <c r="F28" s="64">
        <v>44744</v>
      </c>
      <c r="G28" s="16"/>
      <c r="H28" s="16"/>
      <c r="I28" s="16"/>
      <c r="J28" s="16"/>
      <c r="K28" s="16"/>
      <c r="L28" s="16"/>
      <c r="M28" s="16"/>
      <c r="N28" s="16"/>
      <c r="O28" s="16"/>
      <c r="P28" s="16"/>
      <c r="Q28" s="16"/>
      <c r="R28" s="16"/>
      <c r="S28" s="22"/>
      <c r="T28" s="22"/>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row>
    <row r="29" spans="1:62" s="17" customFormat="1" ht="30" customHeight="1" thickBot="1" x14ac:dyDescent="0.3">
      <c r="A29" s="6"/>
      <c r="B29" s="18" t="s">
        <v>53</v>
      </c>
      <c r="C29" s="19" t="s">
        <v>45</v>
      </c>
      <c r="D29" s="20">
        <v>0.8</v>
      </c>
      <c r="E29" s="63">
        <v>44743</v>
      </c>
      <c r="F29" s="64">
        <v>44744</v>
      </c>
      <c r="G29" s="16"/>
      <c r="H29" s="16"/>
      <c r="I29" s="16"/>
      <c r="J29" s="16"/>
      <c r="K29" s="16"/>
      <c r="L29" s="16"/>
      <c r="M29" s="16"/>
      <c r="N29" s="16"/>
      <c r="O29" s="16"/>
      <c r="P29" s="16"/>
      <c r="Q29" s="16"/>
      <c r="R29" s="16"/>
      <c r="S29" s="22"/>
      <c r="T29" s="22"/>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row>
    <row r="30" spans="1:62" s="17" customFormat="1" ht="30" customHeight="1" thickBot="1" x14ac:dyDescent="0.3">
      <c r="A30" s="9"/>
      <c r="B30" s="18" t="s">
        <v>51</v>
      </c>
      <c r="C30" s="19" t="s">
        <v>36</v>
      </c>
      <c r="D30" s="20">
        <v>1</v>
      </c>
      <c r="E30" s="63">
        <v>44743</v>
      </c>
      <c r="F30" s="64">
        <v>44744</v>
      </c>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row>
    <row r="31" spans="1:62" s="17" customFormat="1" ht="30" customHeight="1" thickBot="1" x14ac:dyDescent="0.3">
      <c r="A31" s="9" t="s">
        <v>11</v>
      </c>
      <c r="B31" s="41" t="s">
        <v>54</v>
      </c>
      <c r="C31" s="42" t="s">
        <v>26</v>
      </c>
      <c r="D31" s="43">
        <v>1</v>
      </c>
      <c r="E31" s="44">
        <v>44744</v>
      </c>
      <c r="F31" s="45">
        <v>44746</v>
      </c>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row>
    <row r="32" spans="1:62" s="17" customFormat="1" ht="30" customHeight="1" thickBot="1" x14ac:dyDescent="0.3">
      <c r="A32" s="9"/>
      <c r="B32" s="46" t="s">
        <v>46</v>
      </c>
      <c r="C32" s="47" t="s">
        <v>30</v>
      </c>
      <c r="D32" s="48">
        <v>0.15</v>
      </c>
      <c r="E32" s="44">
        <v>44744</v>
      </c>
      <c r="F32" s="49">
        <v>44746</v>
      </c>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row>
    <row r="33" spans="1:62" s="17" customFormat="1" ht="30" customHeight="1" thickBot="1" x14ac:dyDescent="0.3">
      <c r="A33" s="9"/>
      <c r="B33" s="46" t="s">
        <v>47</v>
      </c>
      <c r="C33" s="47" t="s">
        <v>28</v>
      </c>
      <c r="D33" s="48">
        <v>0.3</v>
      </c>
      <c r="E33" s="44">
        <v>44744</v>
      </c>
      <c r="F33" s="45">
        <v>44746</v>
      </c>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row>
    <row r="34" spans="1:62" s="17" customFormat="1" ht="30" customHeight="1" thickBot="1" x14ac:dyDescent="0.3">
      <c r="A34" s="9"/>
      <c r="B34" s="46" t="s">
        <v>55</v>
      </c>
      <c r="C34" s="47" t="s">
        <v>33</v>
      </c>
      <c r="D34" s="48">
        <v>0.45</v>
      </c>
      <c r="E34" s="44">
        <v>44744</v>
      </c>
      <c r="F34" s="49">
        <v>44746</v>
      </c>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row>
    <row r="35" spans="1:62" s="17" customFormat="1" ht="30" customHeight="1" thickBot="1" x14ac:dyDescent="0.3">
      <c r="A35" s="9"/>
      <c r="B35" s="46" t="s">
        <v>56</v>
      </c>
      <c r="C35" s="47" t="s">
        <v>45</v>
      </c>
      <c r="D35" s="48">
        <v>0.65</v>
      </c>
      <c r="E35" s="44">
        <v>44744</v>
      </c>
      <c r="F35" s="45">
        <v>44746</v>
      </c>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row>
    <row r="36" spans="1:62" s="17" customFormat="1" ht="30" customHeight="1" thickBot="1" x14ac:dyDescent="0.3">
      <c r="A36" s="9"/>
      <c r="B36" s="46" t="s">
        <v>58</v>
      </c>
      <c r="C36" s="47" t="s">
        <v>36</v>
      </c>
      <c r="D36" s="48">
        <v>0.8</v>
      </c>
      <c r="E36" s="44">
        <v>44744</v>
      </c>
      <c r="F36" s="45">
        <v>44746</v>
      </c>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row>
    <row r="37" spans="1:62" s="17" customFormat="1" ht="30" customHeight="1" thickBot="1" x14ac:dyDescent="0.3">
      <c r="A37" s="9"/>
      <c r="B37" s="46" t="s">
        <v>59</v>
      </c>
      <c r="C37" s="47" t="s">
        <v>26</v>
      </c>
      <c r="D37" s="48">
        <v>1</v>
      </c>
      <c r="E37" s="44">
        <v>44744</v>
      </c>
      <c r="F37" s="49">
        <v>44746</v>
      </c>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row>
    <row r="38" spans="1:62" s="17" customFormat="1" ht="30" customHeight="1" thickBot="1" x14ac:dyDescent="0.3">
      <c r="A38" s="9"/>
      <c r="B38" s="18" t="s">
        <v>57</v>
      </c>
      <c r="C38" s="19" t="s">
        <v>26</v>
      </c>
      <c r="D38" s="20">
        <v>1</v>
      </c>
      <c r="E38" s="63">
        <v>44746</v>
      </c>
      <c r="F38" s="64">
        <v>44746</v>
      </c>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row>
    <row r="39" spans="1:62" ht="30" customHeight="1" thickBot="1" x14ac:dyDescent="0.3">
      <c r="A39" s="6" t="s">
        <v>12</v>
      </c>
      <c r="B39" s="50" t="s">
        <v>14</v>
      </c>
      <c r="C39" s="50"/>
      <c r="D39" s="51"/>
      <c r="E39" s="52"/>
      <c r="F39" s="53"/>
    </row>
    <row r="41" spans="1:62" ht="30" customHeight="1" x14ac:dyDescent="0.25">
      <c r="C41" s="55"/>
      <c r="F41" s="56"/>
    </row>
    <row r="42" spans="1:62" ht="30" customHeight="1" x14ac:dyDescent="0.25">
      <c r="C42" s="57"/>
    </row>
  </sheetData>
  <mergeCells count="13">
    <mergeCell ref="BD4:BJ4"/>
    <mergeCell ref="E3:F3"/>
    <mergeCell ref="G4:M4"/>
    <mergeCell ref="N4:T4"/>
    <mergeCell ref="U4:AA4"/>
    <mergeCell ref="AB4:AH4"/>
    <mergeCell ref="B5:F5"/>
    <mergeCell ref="AI4:AO4"/>
    <mergeCell ref="AP4:AV4"/>
    <mergeCell ref="B1:F2"/>
    <mergeCell ref="AW4:BC4"/>
    <mergeCell ref="C3:D3"/>
    <mergeCell ref="C4:D4"/>
  </mergeCells>
  <phoneticPr fontId="19" type="noConversion"/>
  <conditionalFormatting sqref="D7:D18 D31:D37 D39">
    <cfRule type="dataBar" priority="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5:BJ18 G31:BJ37">
    <cfRule type="expression" dxfId="11" priority="63">
      <formula>AND(TODAY()&gt;=G$5,TODAY()&lt;H$5)</formula>
    </cfRule>
  </conditionalFormatting>
  <conditionalFormatting sqref="G7:BJ18 G31:BJ37">
    <cfRule type="expression" dxfId="10" priority="57">
      <formula>AND(task_start&lt;=G$5,ROUNDDOWN((task_end-task_start+1)*task_progress,0)+task_start-1&gt;=G$5)</formula>
    </cfRule>
    <cfRule type="expression" dxfId="9" priority="58" stopIfTrue="1">
      <formula>AND(task_end&gt;=G$5,task_start&lt;H$5)</formula>
    </cfRule>
  </conditionalFormatting>
  <conditionalFormatting sqref="D25:D30">
    <cfRule type="dataBar" priority="25">
      <dataBar>
        <cfvo type="num" val="0"/>
        <cfvo type="num" val="1"/>
        <color theme="0" tint="-0.249977111117893"/>
      </dataBar>
      <extLst>
        <ext xmlns:x14="http://schemas.microsoft.com/office/spreadsheetml/2009/9/main" uri="{B025F937-C7B1-47D3-B67F-A62EFF666E3E}">
          <x14:id>{FB0439D1-82C7-4C0A-8EB1-256D3EE47245}</x14:id>
        </ext>
      </extLst>
    </cfRule>
  </conditionalFormatting>
  <conditionalFormatting sqref="G25:BJ30">
    <cfRule type="expression" dxfId="8" priority="28">
      <formula>AND(TODAY()&gt;=G$5,TODAY()&lt;H$5)</formula>
    </cfRule>
  </conditionalFormatting>
  <conditionalFormatting sqref="G25:BJ30">
    <cfRule type="expression" dxfId="7" priority="26">
      <formula>AND(task_start&lt;=G$5,ROUNDDOWN((task_end-task_start+1)*task_progress,0)+task_start-1&gt;=G$5)</formula>
    </cfRule>
    <cfRule type="expression" dxfId="6" priority="27" stopIfTrue="1">
      <formula>AND(task_end&gt;=G$5,task_start&lt;H$5)</formula>
    </cfRule>
  </conditionalFormatting>
  <conditionalFormatting sqref="D19:D24">
    <cfRule type="dataBar" priority="21">
      <dataBar>
        <cfvo type="num" val="0"/>
        <cfvo type="num" val="1"/>
        <color theme="0" tint="-0.249977111117893"/>
      </dataBar>
      <extLst>
        <ext xmlns:x14="http://schemas.microsoft.com/office/spreadsheetml/2009/9/main" uri="{B025F937-C7B1-47D3-B67F-A62EFF666E3E}">
          <x14:id>{153C7B62-ECA6-49C1-B990-3332E7E970A0}</x14:id>
        </ext>
      </extLst>
    </cfRule>
  </conditionalFormatting>
  <conditionalFormatting sqref="G19:BJ24">
    <cfRule type="expression" dxfId="5" priority="24">
      <formula>AND(TODAY()&gt;=G$5,TODAY()&lt;H$5)</formula>
    </cfRule>
  </conditionalFormatting>
  <conditionalFormatting sqref="G19:BJ24">
    <cfRule type="expression" dxfId="4" priority="22">
      <formula>AND(task_start&lt;=G$5,ROUNDDOWN((task_end-task_start+1)*task_progress,0)+task_start-1&gt;=G$5)</formula>
    </cfRule>
    <cfRule type="expression" dxfId="3" priority="23" stopIfTrue="1">
      <formula>AND(task_end&gt;=G$5,task_start&lt;H$5)</formula>
    </cfRule>
  </conditionalFormatting>
  <conditionalFormatting sqref="D38">
    <cfRule type="dataBar" priority="17">
      <dataBar>
        <cfvo type="num" val="0"/>
        <cfvo type="num" val="1"/>
        <color theme="0" tint="-0.249977111117893"/>
      </dataBar>
      <extLst>
        <ext xmlns:x14="http://schemas.microsoft.com/office/spreadsheetml/2009/9/main" uri="{B025F937-C7B1-47D3-B67F-A62EFF666E3E}">
          <x14:id>{2F55C069-A391-4B98-94F2-2E9E6CEFC222}</x14:id>
        </ext>
      </extLst>
    </cfRule>
  </conditionalFormatting>
  <conditionalFormatting sqref="G38:BJ38">
    <cfRule type="expression" dxfId="2" priority="20">
      <formula>AND(TODAY()&gt;=G$5,TODAY()&lt;H$5)</formula>
    </cfRule>
  </conditionalFormatting>
  <conditionalFormatting sqref="G38:BJ38">
    <cfRule type="expression" dxfId="1" priority="18">
      <formula>AND(task_start&lt;=G$5,ROUNDDOWN((task_end-task_start+1)*task_progress,0)+task_start-1&gt;=G$5)</formula>
    </cfRule>
    <cfRule type="expression" dxfId="0" priority="19" stopIfTrue="1">
      <formula>AND(task_end&gt;=G$5,task_start&lt;H$5)</formula>
    </cfRule>
  </conditionalFormatting>
  <dataValidations disablePrompts="1"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 D31:D37 D39</xm:sqref>
        </x14:conditionalFormatting>
        <x14:conditionalFormatting xmlns:xm="http://schemas.microsoft.com/office/excel/2006/main">
          <x14:cfRule type="dataBar" id="{FB0439D1-82C7-4C0A-8EB1-256D3EE47245}">
            <x14:dataBar minLength="0" maxLength="100" gradient="0">
              <x14:cfvo type="num">
                <xm:f>0</xm:f>
              </x14:cfvo>
              <x14:cfvo type="num">
                <xm:f>1</xm:f>
              </x14:cfvo>
              <x14:negativeFillColor rgb="FFFF0000"/>
              <x14:axisColor rgb="FF000000"/>
            </x14:dataBar>
          </x14:cfRule>
          <xm:sqref>D25:D30</xm:sqref>
        </x14:conditionalFormatting>
        <x14:conditionalFormatting xmlns:xm="http://schemas.microsoft.com/office/excel/2006/main">
          <x14:cfRule type="dataBar" id="{153C7B62-ECA6-49C1-B990-3332E7E970A0}">
            <x14:dataBar minLength="0" maxLength="100" gradient="0">
              <x14:cfvo type="num">
                <xm:f>0</xm:f>
              </x14:cfvo>
              <x14:cfvo type="num">
                <xm:f>1</xm:f>
              </x14:cfvo>
              <x14:negativeFillColor rgb="FFFF0000"/>
              <x14:axisColor rgb="FF000000"/>
            </x14:dataBar>
          </x14:cfRule>
          <xm:sqref>D19:D24</xm:sqref>
        </x14:conditionalFormatting>
        <x14:conditionalFormatting xmlns:xm="http://schemas.microsoft.com/office/excel/2006/main">
          <x14:cfRule type="dataBar" id="{2F55C069-A391-4B98-94F2-2E9E6CEFC222}">
            <x14:dataBar minLength="0" maxLength="100" gradient="0">
              <x14:cfvo type="num">
                <xm:f>0</xm:f>
              </x14:cfvo>
              <x14:cfvo type="num">
                <xm:f>1</xm:f>
              </x14:cfvo>
              <x14:negativeFillColor rgb="FFFF0000"/>
              <x14:axisColor rgb="FF000000"/>
            </x14:dataBar>
          </x14:cfRule>
          <xm:sqref>D38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项目进度管理</vt:lpstr>
      <vt:lpstr>Display_Week</vt:lpstr>
      <vt:lpstr>项目进度管理!Print_Titles</vt:lpstr>
      <vt:lpstr>Project_Start</vt:lpstr>
      <vt:lpstr>项目进度管理!task_end</vt:lpstr>
      <vt:lpstr>项目进度管理!task_progress</vt:lpstr>
      <vt:lpstr>项目进度管理!task_start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2022-07-04T07:37:05Z</dcterms:modified>
</cp:coreProperties>
</file>