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64011"/>
  <mc:AlternateContent xmlns:mc="http://schemas.openxmlformats.org/markup-compatibility/2006">
    <mc:Choice Requires="x15">
      <x15ac:absPath xmlns:x15ac="http://schemas.microsoft.com/office/spreadsheetml/2010/11/ac" url="C:\Users\Administrator\Desktop\W\训练营\18春训营\08_第八期\"/>
    </mc:Choice>
  </mc:AlternateContent>
  <bookViews>
    <workbookView xWindow="0" yWindow="0" windowWidth="21180" windowHeight="2400"/>
  </bookViews>
  <sheets>
    <sheet name="Sheet1" sheetId="1" r:id="rId1"/>
    <sheet name="11题详细数据"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0" i="1" l="1"/>
  <c r="E140" i="1"/>
  <c r="H139" i="1"/>
  <c r="E139" i="1"/>
  <c r="H138" i="1"/>
  <c r="E138" i="1"/>
  <c r="H137" i="1"/>
  <c r="E137" i="1"/>
  <c r="H136" i="1"/>
  <c r="E136" i="1"/>
  <c r="F12" i="2" l="1"/>
  <c r="F10" i="2"/>
  <c r="E11" i="2"/>
  <c r="C10" i="2"/>
  <c r="D11" i="2"/>
  <c r="C11" i="2"/>
  <c r="G11" i="2"/>
  <c r="F11" i="2"/>
  <c r="E12" i="2"/>
  <c r="E10" i="2"/>
  <c r="C12" i="2"/>
  <c r="G10" i="2"/>
  <c r="G12" i="2"/>
  <c r="D12" i="2"/>
  <c r="D10" i="2"/>
  <c r="C35" i="2"/>
  <c r="F35" i="2" s="1"/>
  <c r="D42" i="2" s="1"/>
  <c r="D37" i="2"/>
  <c r="E37" i="2"/>
  <c r="E35" i="2"/>
  <c r="E36" i="2"/>
  <c r="D35" i="2"/>
  <c r="D36" i="2"/>
  <c r="C36" i="2"/>
  <c r="C37" i="2"/>
  <c r="F37" i="2" s="1"/>
  <c r="D44" i="2" s="1"/>
  <c r="C23" i="2"/>
  <c r="C25" i="2"/>
  <c r="C24" i="2"/>
  <c r="D23" i="2"/>
  <c r="D24" i="2"/>
  <c r="D25" i="2"/>
  <c r="E24" i="2"/>
  <c r="E25" i="2"/>
  <c r="E23" i="2"/>
  <c r="E197" i="1"/>
  <c r="I198" i="1"/>
  <c r="F197" i="1"/>
  <c r="J197" i="1"/>
  <c r="F198" i="1"/>
  <c r="J198" i="1"/>
  <c r="I197" i="1"/>
  <c r="C197" i="1"/>
  <c r="G197" i="1"/>
  <c r="L197" i="1"/>
  <c r="C198" i="1"/>
  <c r="G198" i="1"/>
  <c r="L198" i="1"/>
  <c r="E198" i="1"/>
  <c r="D197" i="1"/>
  <c r="H197" i="1"/>
  <c r="D198" i="1"/>
  <c r="H198" i="1"/>
  <c r="H18" i="1"/>
  <c r="G18" i="1"/>
  <c r="F18" i="1"/>
  <c r="E18" i="1"/>
  <c r="L17" i="1"/>
  <c r="K17" i="1"/>
  <c r="J17" i="1"/>
  <c r="L16" i="1"/>
  <c r="K16" i="1"/>
  <c r="J16" i="1"/>
  <c r="L15" i="1"/>
  <c r="K15" i="1"/>
  <c r="J15" i="1"/>
  <c r="L14" i="1"/>
  <c r="K14" i="1"/>
  <c r="J14" i="1"/>
  <c r="L13" i="1"/>
  <c r="K13" i="1"/>
  <c r="J13" i="1"/>
  <c r="L12" i="1"/>
  <c r="K12" i="1"/>
  <c r="J12" i="1"/>
  <c r="L11" i="1"/>
  <c r="K11" i="1"/>
  <c r="J11" i="1"/>
  <c r="L10" i="1"/>
  <c r="K10" i="1"/>
  <c r="J10" i="1"/>
  <c r="H10" i="2" l="1"/>
  <c r="E42" i="2" s="1"/>
  <c r="F36" i="2"/>
  <c r="D43" i="2" s="1"/>
  <c r="H12" i="2"/>
  <c r="E44" i="2" s="1"/>
  <c r="H11" i="2"/>
  <c r="E43" i="2" s="1"/>
  <c r="F23" i="2"/>
  <c r="F25" i="2"/>
  <c r="F24" i="2"/>
  <c r="J18" i="1"/>
  <c r="L18" i="1"/>
  <c r="K18" i="1"/>
</calcChain>
</file>

<file path=xl/sharedStrings.xml><?xml version="1.0" encoding="utf-8"?>
<sst xmlns="http://schemas.openxmlformats.org/spreadsheetml/2006/main" count="289" uniqueCount="224">
  <si>
    <r>
      <rPr>
        <sz val="10"/>
        <color theme="1"/>
        <rFont val="宋体"/>
        <family val="3"/>
        <charset val="134"/>
      </rPr>
      <t>行业</t>
    </r>
  </si>
  <si>
    <r>
      <rPr>
        <sz val="10"/>
        <color theme="1"/>
        <rFont val="宋体"/>
        <family val="3"/>
        <charset val="134"/>
      </rPr>
      <t>医药工业合计</t>
    </r>
  </si>
  <si>
    <t>具体环节</t>
  </si>
  <si>
    <t>上游</t>
  </si>
  <si>
    <t>原材料</t>
  </si>
  <si>
    <t>中游</t>
  </si>
  <si>
    <t>产品</t>
  </si>
  <si>
    <t>下游</t>
  </si>
  <si>
    <t>流通</t>
  </si>
  <si>
    <t>终端</t>
  </si>
  <si>
    <r>
      <rPr>
        <sz val="10"/>
        <color theme="1"/>
        <rFont val="宋体"/>
        <family val="3"/>
        <charset val="134"/>
      </rPr>
      <t>医疗器械</t>
    </r>
    <phoneticPr fontId="5" type="noConversion"/>
  </si>
  <si>
    <t>2017Q3</t>
    <phoneticPr fontId="5" type="noConversion"/>
  </si>
  <si>
    <r>
      <rPr>
        <sz val="10"/>
        <color theme="1"/>
        <rFont val="宋体"/>
        <family val="3"/>
        <charset val="134"/>
      </rPr>
      <t>中成药</t>
    </r>
    <phoneticPr fontId="5" type="noConversion"/>
  </si>
  <si>
    <r>
      <rPr>
        <sz val="10"/>
        <color theme="1"/>
        <rFont val="宋体"/>
        <family val="3"/>
        <charset val="134"/>
      </rPr>
      <t>（</t>
    </r>
    <r>
      <rPr>
        <sz val="10"/>
        <color theme="1"/>
        <rFont val="Times New Roman"/>
        <family val="1"/>
      </rPr>
      <t>3</t>
    </r>
    <r>
      <rPr>
        <sz val="10"/>
        <color theme="1"/>
        <rFont val="宋体"/>
        <family val="3"/>
        <charset val="134"/>
      </rPr>
      <t>）</t>
    </r>
    <r>
      <rPr>
        <sz val="10"/>
        <color theme="1"/>
        <rFont val="Times New Roman"/>
        <family val="1"/>
      </rPr>
      <t>2017</t>
    </r>
    <r>
      <rPr>
        <sz val="10"/>
        <color theme="1"/>
        <rFont val="宋体"/>
        <family val="3"/>
        <charset val="134"/>
      </rPr>
      <t>年研发投入</t>
    </r>
    <r>
      <rPr>
        <sz val="10"/>
        <color theme="1"/>
        <rFont val="Times New Roman"/>
        <family val="1"/>
      </rPr>
      <t>1.34</t>
    </r>
    <r>
      <rPr>
        <sz val="10"/>
        <color theme="1"/>
        <rFont val="宋体"/>
        <family val="3"/>
        <charset val="134"/>
      </rPr>
      <t>亿元，占公司营业收入比例</t>
    </r>
    <r>
      <rPr>
        <sz val="10"/>
        <color theme="1"/>
        <rFont val="Times New Roman"/>
        <family val="1"/>
      </rPr>
      <t>2.68%</t>
    </r>
    <r>
      <rPr>
        <sz val="10"/>
        <color theme="1"/>
        <rFont val="宋体"/>
        <family val="3"/>
        <charset val="134"/>
      </rPr>
      <t>，研发实力并不突出。</t>
    </r>
    <phoneticPr fontId="5" type="noConversion"/>
  </si>
  <si>
    <r>
      <t>2011-2016</t>
    </r>
    <r>
      <rPr>
        <sz val="10"/>
        <color theme="1"/>
        <rFont val="宋体"/>
        <family val="3"/>
        <charset val="134"/>
      </rPr>
      <t>年，公司研发费用从</t>
    </r>
    <r>
      <rPr>
        <sz val="10"/>
        <color theme="1"/>
        <rFont val="Times New Roman"/>
        <family val="1"/>
      </rPr>
      <t>4.3</t>
    </r>
    <r>
      <rPr>
        <sz val="10"/>
        <color theme="1"/>
        <rFont val="宋体"/>
        <family val="3"/>
        <charset val="134"/>
      </rPr>
      <t>亿元增长至</t>
    </r>
    <r>
      <rPr>
        <sz val="10"/>
        <color theme="1"/>
        <rFont val="Times New Roman"/>
        <family val="1"/>
      </rPr>
      <t>11.8</t>
    </r>
    <r>
      <rPr>
        <sz val="10"/>
        <color theme="1"/>
        <rFont val="宋体"/>
        <family val="3"/>
        <charset val="134"/>
      </rPr>
      <t>亿元，</t>
    </r>
    <r>
      <rPr>
        <sz val="10"/>
        <color theme="1"/>
        <rFont val="Times New Roman"/>
        <family val="1"/>
      </rPr>
      <t xml:space="preserve"> 5</t>
    </r>
    <r>
      <rPr>
        <sz val="10"/>
        <color theme="1"/>
        <rFont val="宋体"/>
        <family val="3"/>
        <charset val="134"/>
      </rPr>
      <t>年复合增速为</t>
    </r>
    <r>
      <rPr>
        <sz val="10"/>
        <color theme="1"/>
        <rFont val="Times New Roman"/>
        <family val="1"/>
      </rPr>
      <t>22.4%</t>
    </r>
    <r>
      <rPr>
        <sz val="10"/>
        <color theme="1"/>
        <rFont val="宋体"/>
        <family val="3"/>
        <charset val="134"/>
      </rPr>
      <t>。公司研发投入占总收入比例持续多年维持在</t>
    </r>
    <r>
      <rPr>
        <sz val="10"/>
        <color theme="1"/>
        <rFont val="Times New Roman"/>
        <family val="1"/>
      </rPr>
      <t>9%-10%</t>
    </r>
    <r>
      <rPr>
        <sz val="10"/>
        <color theme="1"/>
        <rFont val="宋体"/>
        <family val="3"/>
        <charset val="134"/>
      </rPr>
      <t>。</t>
    </r>
    <phoneticPr fontId="5" type="noConversion"/>
  </si>
  <si>
    <t>CAGR</t>
    <phoneticPr fontId="5" type="noConversion"/>
  </si>
  <si>
    <r>
      <t xml:space="preserve">2. </t>
    </r>
    <r>
      <rPr>
        <sz val="10"/>
        <color theme="1"/>
        <rFont val="宋体"/>
        <family val="3"/>
        <charset val="134"/>
      </rPr>
      <t>横向比较美国、中国和日本，简析医药行业的发展潜力。提示：从人口年龄结构，医药支出占比，医保政策，医疗监管等维度定量分析</t>
    </r>
    <phoneticPr fontId="2" type="noConversion"/>
  </si>
  <si>
    <r>
      <rPr>
        <sz val="10"/>
        <color theme="1"/>
        <rFont val="宋体"/>
        <family val="3"/>
        <charset val="134"/>
      </rPr>
      <t>毛利和净利率高，外资占据高端市场，国内厂商以中低端的仿制药为主</t>
    </r>
    <phoneticPr fontId="5" type="noConversion"/>
  </si>
  <si>
    <r>
      <t xml:space="preserve">2. </t>
    </r>
    <r>
      <rPr>
        <sz val="10"/>
        <color theme="1"/>
        <rFont val="宋体"/>
        <family val="3"/>
        <charset val="134"/>
      </rPr>
      <t>从国内市场规模扩大的角度，可以慢慢缩小差距，但不可能极大地缩小差距。</t>
    </r>
    <phoneticPr fontId="5" type="noConversion"/>
  </si>
  <si>
    <r>
      <t xml:space="preserve">2. </t>
    </r>
    <r>
      <rPr>
        <sz val="10"/>
        <color theme="1"/>
        <rFont val="宋体"/>
        <family val="3"/>
        <charset val="134"/>
      </rPr>
      <t>明确鼓励创新药，在</t>
    </r>
    <r>
      <rPr>
        <sz val="10"/>
        <color theme="1"/>
        <rFont val="Times New Roman"/>
        <family val="1"/>
      </rPr>
      <t>08</t>
    </r>
    <r>
      <rPr>
        <sz val="10"/>
        <color theme="1"/>
        <rFont val="宋体"/>
        <family val="3"/>
        <charset val="134"/>
      </rPr>
      <t>至</t>
    </r>
    <r>
      <rPr>
        <sz val="10"/>
        <color theme="1"/>
        <rFont val="Times New Roman"/>
        <family val="1"/>
      </rPr>
      <t>15</t>
    </r>
    <r>
      <rPr>
        <sz val="10"/>
        <color theme="1"/>
        <rFont val="宋体"/>
        <family val="3"/>
        <charset val="134"/>
      </rPr>
      <t>年上半年我国批准的创新化药和生物制品中，绝大部分都被纳入新医保目录中。</t>
    </r>
    <phoneticPr fontId="5" type="noConversion"/>
  </si>
  <si>
    <r>
      <t xml:space="preserve">1. </t>
    </r>
    <r>
      <rPr>
        <sz val="10"/>
        <color theme="1"/>
        <rFont val="宋体"/>
        <family val="3"/>
        <charset val="134"/>
      </rPr>
      <t>对辅助药的限制</t>
    </r>
    <phoneticPr fontId="5" type="noConversion"/>
  </si>
  <si>
    <r>
      <t xml:space="preserve">2. </t>
    </r>
    <r>
      <rPr>
        <sz val="10"/>
        <color theme="1"/>
        <rFont val="宋体"/>
        <family val="3"/>
        <charset val="134"/>
      </rPr>
      <t>对高价药的限制</t>
    </r>
    <phoneticPr fontId="5" type="noConversion"/>
  </si>
  <si>
    <r>
      <t xml:space="preserve">1. </t>
    </r>
    <r>
      <rPr>
        <sz val="10"/>
        <color theme="1"/>
        <rFont val="宋体"/>
        <family val="3"/>
        <charset val="134"/>
      </rPr>
      <t>拥有更多新进入医保目录品类的医药企业；</t>
    </r>
    <phoneticPr fontId="5" type="noConversion"/>
  </si>
  <si>
    <r>
      <rPr>
        <b/>
        <sz val="10"/>
        <color theme="1"/>
        <rFont val="宋体"/>
        <family val="3"/>
        <charset val="134"/>
      </rPr>
      <t>哈药股份：</t>
    </r>
    <r>
      <rPr>
        <sz val="10"/>
        <color theme="1"/>
        <rFont val="宋体"/>
        <family val="3"/>
        <charset val="134"/>
      </rPr>
      <t>业务覆盖中下游。目前收入以商业流通为主，毛利以医药工业为主，盈利模式以渠道驱动为主。</t>
    </r>
    <phoneticPr fontId="5" type="noConversion"/>
  </si>
  <si>
    <r>
      <rPr>
        <b/>
        <sz val="10"/>
        <color theme="1"/>
        <rFont val="宋体"/>
        <family val="3"/>
        <charset val="134"/>
      </rPr>
      <t>公司整体呈现从研发驱动到越来越依赖渠道驱动的方向发展。</t>
    </r>
    <phoneticPr fontId="5" type="noConversion"/>
  </si>
  <si>
    <r>
      <rPr>
        <sz val="10"/>
        <color theme="1"/>
        <rFont val="宋体"/>
        <family val="3"/>
        <charset val="134"/>
      </rPr>
      <t>近年通过通过外延并购进行品类扩张，研发费用投入低，技术竞争力没有明显优势。</t>
    </r>
    <phoneticPr fontId="5" type="noConversion"/>
  </si>
  <si>
    <r>
      <rPr>
        <sz val="10"/>
        <color theme="1"/>
        <rFont val="宋体"/>
        <family val="3"/>
        <charset val="134"/>
      </rPr>
      <t>虽然从公司公告来看，是以研发驱动为盈利模式，但实际上</t>
    </r>
    <r>
      <rPr>
        <sz val="10"/>
        <color theme="1"/>
        <rFont val="Times New Roman"/>
        <family val="1"/>
      </rPr>
      <t>2017</t>
    </r>
    <r>
      <rPr>
        <sz val="10"/>
        <color theme="1"/>
        <rFont val="宋体"/>
        <family val="3"/>
        <charset val="134"/>
      </rPr>
      <t>年研发支出总计</t>
    </r>
    <r>
      <rPr>
        <sz val="10"/>
        <color theme="1"/>
        <rFont val="Times New Roman"/>
        <family val="1"/>
      </rPr>
      <t>1.71</t>
    </r>
    <r>
      <rPr>
        <sz val="10"/>
        <color theme="1"/>
        <rFont val="宋体"/>
        <family val="3"/>
        <charset val="134"/>
      </rPr>
      <t>亿，只占营业收入的</t>
    </r>
    <r>
      <rPr>
        <sz val="10"/>
        <color theme="1"/>
        <rFont val="Times New Roman"/>
        <family val="1"/>
      </rPr>
      <t>1.71%</t>
    </r>
    <r>
      <rPr>
        <sz val="10"/>
        <color theme="1"/>
        <rFont val="宋体"/>
        <family val="3"/>
        <charset val="134"/>
      </rPr>
      <t>，相比之下，恒瑞医药的研发费用占比高达</t>
    </r>
    <r>
      <rPr>
        <sz val="10"/>
        <color theme="1"/>
        <rFont val="Times New Roman"/>
        <family val="1"/>
      </rPr>
      <t>12.71%</t>
    </r>
    <r>
      <rPr>
        <sz val="10"/>
        <color theme="1"/>
        <rFont val="宋体"/>
        <family val="3"/>
        <charset val="134"/>
      </rPr>
      <t>。</t>
    </r>
  </si>
  <si>
    <r>
      <rPr>
        <b/>
        <sz val="10"/>
        <color theme="1"/>
        <rFont val="宋体"/>
        <family val="3"/>
        <charset val="134"/>
      </rPr>
      <t>公司整体呈现越来越依赖投资驱动的变化。</t>
    </r>
    <phoneticPr fontId="5" type="noConversion"/>
  </si>
  <si>
    <r>
      <rPr>
        <sz val="10"/>
        <color theme="1"/>
        <rFont val="宋体"/>
        <family val="3"/>
        <charset val="134"/>
      </rPr>
      <t>另一方面，国内制剂销售的毛利率更高，使得国内销售利润占比在</t>
    </r>
    <r>
      <rPr>
        <sz val="10"/>
        <color theme="1"/>
        <rFont val="Times New Roman"/>
        <family val="1"/>
      </rPr>
      <t>2017</t>
    </r>
    <r>
      <rPr>
        <sz val="10"/>
        <color theme="1"/>
        <rFont val="宋体"/>
        <family val="3"/>
        <charset val="134"/>
      </rPr>
      <t>年高达</t>
    </r>
    <r>
      <rPr>
        <sz val="10"/>
        <color theme="1"/>
        <rFont val="Times New Roman"/>
        <family val="1"/>
      </rPr>
      <t>55%</t>
    </r>
    <r>
      <rPr>
        <sz val="10"/>
        <color theme="1"/>
        <rFont val="宋体"/>
        <family val="3"/>
        <charset val="134"/>
      </rPr>
      <t>，首次超过海外销售利润。</t>
    </r>
    <phoneticPr fontId="5" type="noConversion"/>
  </si>
  <si>
    <r>
      <rPr>
        <sz val="10"/>
        <color theme="1"/>
        <rFont val="宋体"/>
        <family val="3"/>
        <charset val="134"/>
      </rPr>
      <t>第二位</t>
    </r>
    <phoneticPr fontId="5" type="noConversion"/>
  </si>
  <si>
    <r>
      <rPr>
        <sz val="10"/>
        <color theme="1"/>
        <rFont val="宋体"/>
        <family val="3"/>
        <charset val="134"/>
      </rPr>
      <t>新华医疗</t>
    </r>
    <phoneticPr fontId="5" type="noConversion"/>
  </si>
  <si>
    <r>
      <rPr>
        <sz val="10"/>
        <color theme="1"/>
        <rFont val="宋体"/>
        <family val="3"/>
        <charset val="134"/>
      </rPr>
      <t>由于国企背景，董事长由中共哈尔滨市委组织部任命，包括董事长在内的部分管理团队成员都有政府工作经历。</t>
    </r>
  </si>
  <si>
    <r>
      <rPr>
        <b/>
        <sz val="10"/>
        <color theme="1"/>
        <rFont val="宋体"/>
        <family val="3"/>
        <charset val="134"/>
      </rPr>
      <t>新华医疗：</t>
    </r>
    <r>
      <rPr>
        <sz val="10"/>
        <color theme="1"/>
        <rFont val="宋体"/>
        <family val="3"/>
        <charset val="134"/>
      </rPr>
      <t>高管团队总计</t>
    </r>
    <r>
      <rPr>
        <sz val="10"/>
        <color theme="1"/>
        <rFont val="Times New Roman"/>
        <family val="1"/>
      </rPr>
      <t>19</t>
    </r>
    <r>
      <rPr>
        <sz val="10"/>
        <color theme="1"/>
        <rFont val="宋体"/>
        <family val="3"/>
        <charset val="134"/>
      </rPr>
      <t>人，薪酬总计</t>
    </r>
    <r>
      <rPr>
        <sz val="10"/>
        <color theme="1"/>
        <rFont val="Times New Roman"/>
        <family val="1"/>
      </rPr>
      <t>782.50</t>
    </r>
    <r>
      <rPr>
        <sz val="10"/>
        <color theme="1"/>
        <rFont val="宋体"/>
        <family val="3"/>
        <charset val="134"/>
      </rPr>
      <t>万元，人均</t>
    </r>
    <r>
      <rPr>
        <sz val="10"/>
        <color theme="1"/>
        <rFont val="Times New Roman"/>
        <family val="1"/>
      </rPr>
      <t>41.2</t>
    </r>
    <r>
      <rPr>
        <sz val="10"/>
        <color theme="1"/>
        <rFont val="宋体"/>
        <family val="3"/>
        <charset val="134"/>
      </rPr>
      <t>万元。董事长薪酬最高。管理团队稳定。</t>
    </r>
    <phoneticPr fontId="5" type="noConversion"/>
  </si>
  <si>
    <r>
      <rPr>
        <sz val="10"/>
        <color theme="1"/>
        <rFont val="宋体"/>
        <family val="3"/>
        <charset val="134"/>
      </rPr>
      <t>董事会成员学历较高，基本上是硕士以上，还包括</t>
    </r>
    <r>
      <rPr>
        <sz val="10"/>
        <color theme="1"/>
        <rFont val="Times New Roman"/>
        <family val="1"/>
      </rPr>
      <t>MBA</t>
    </r>
    <r>
      <rPr>
        <sz val="10"/>
        <color theme="1"/>
        <rFont val="宋体"/>
        <family val="3"/>
        <charset val="134"/>
      </rPr>
      <t>、</t>
    </r>
    <r>
      <rPr>
        <sz val="10"/>
        <color theme="1"/>
        <rFont val="Times New Roman"/>
        <family val="1"/>
      </rPr>
      <t>EMBA</t>
    </r>
    <r>
      <rPr>
        <sz val="10"/>
        <color theme="1"/>
        <rFont val="宋体"/>
        <family val="3"/>
        <charset val="134"/>
      </rPr>
      <t>，大学（副）教授，一半以经济金融背景为主，一半以专业技术背景为主。</t>
    </r>
    <phoneticPr fontId="5" type="noConversion"/>
  </si>
  <si>
    <r>
      <rPr>
        <sz val="10"/>
        <color theme="1"/>
        <rFont val="宋体"/>
        <family val="3"/>
        <charset val="134"/>
      </rPr>
      <t>并且管理团队成员基本上都是外来引进的人才。管理层基本稳定，</t>
    </r>
    <r>
      <rPr>
        <sz val="10"/>
        <color theme="1"/>
        <rFont val="Times New Roman"/>
        <family val="1"/>
      </rPr>
      <t>2017</t>
    </r>
    <r>
      <rPr>
        <sz val="10"/>
        <color theme="1"/>
        <rFont val="宋体"/>
        <family val="3"/>
        <charset val="134"/>
      </rPr>
      <t>年管理团队从外部引入多人。</t>
    </r>
    <phoneticPr fontId="5" type="noConversion"/>
  </si>
  <si>
    <t>PE</t>
    <phoneticPr fontId="5" type="noConversion"/>
  </si>
  <si>
    <t>600664</t>
  </si>
  <si>
    <t>600587</t>
  </si>
  <si>
    <t>300244</t>
  </si>
  <si>
    <t>600276</t>
  </si>
  <si>
    <t>600521</t>
  </si>
  <si>
    <t>399997.SZ</t>
    <phoneticPr fontId="5" type="noConversion"/>
  </si>
  <si>
    <t>000933.SH</t>
    <phoneticPr fontId="5" type="noConversion"/>
  </si>
  <si>
    <t>000001.SH</t>
    <phoneticPr fontId="5" type="noConversion"/>
  </si>
  <si>
    <r>
      <t>2017</t>
    </r>
    <r>
      <rPr>
        <sz val="10"/>
        <color theme="1"/>
        <rFont val="宋体"/>
        <family val="3"/>
        <charset val="134"/>
      </rPr>
      <t>收益率</t>
    </r>
    <phoneticPr fontId="5" type="noConversion"/>
  </si>
  <si>
    <r>
      <t>2018</t>
    </r>
    <r>
      <rPr>
        <sz val="10"/>
        <color theme="1"/>
        <rFont val="宋体"/>
        <family val="3"/>
        <charset val="134"/>
      </rPr>
      <t>收益率</t>
    </r>
    <phoneticPr fontId="5" type="noConversion"/>
  </si>
  <si>
    <r>
      <rPr>
        <sz val="10"/>
        <color theme="1"/>
        <rFont val="宋体"/>
        <family val="3"/>
        <charset val="134"/>
      </rPr>
      <t>营收规模</t>
    </r>
    <phoneticPr fontId="5" type="noConversion"/>
  </si>
  <si>
    <r>
      <rPr>
        <sz val="10"/>
        <color theme="1"/>
        <rFont val="宋体"/>
        <family val="3"/>
        <charset val="134"/>
      </rPr>
      <t>生物制品</t>
    </r>
    <phoneticPr fontId="5" type="noConversion"/>
  </si>
  <si>
    <r>
      <rPr>
        <sz val="10"/>
        <color theme="1"/>
        <rFont val="宋体"/>
        <family val="3"/>
        <charset val="134"/>
      </rPr>
      <t>化学制剂</t>
    </r>
    <phoneticPr fontId="5" type="noConversion"/>
  </si>
  <si>
    <r>
      <rPr>
        <sz val="10"/>
        <color theme="1"/>
        <rFont val="宋体"/>
        <family val="3"/>
        <charset val="134"/>
      </rPr>
      <t>几家大品牌占比集中，无外资竞争，盈利能力稳定</t>
    </r>
    <phoneticPr fontId="5" type="noConversion"/>
  </si>
  <si>
    <r>
      <rPr>
        <sz val="10"/>
        <color theme="1"/>
        <rFont val="宋体"/>
        <family val="3"/>
        <charset val="134"/>
      </rPr>
      <t>生物制剂</t>
    </r>
    <phoneticPr fontId="5" type="noConversion"/>
  </si>
  <si>
    <r>
      <rPr>
        <sz val="10"/>
        <color theme="1"/>
        <rFont val="宋体"/>
        <family val="3"/>
        <charset val="134"/>
      </rPr>
      <t>医疗器械，卫生材料等</t>
    </r>
    <phoneticPr fontId="5" type="noConversion"/>
  </si>
  <si>
    <r>
      <rPr>
        <sz val="10"/>
        <color theme="1"/>
        <rFont val="宋体"/>
        <family val="3"/>
        <charset val="134"/>
      </rPr>
      <t>药品批发和零售，器械销售</t>
    </r>
    <phoneticPr fontId="5" type="noConversion"/>
  </si>
  <si>
    <r>
      <rPr>
        <sz val="10"/>
        <color theme="1"/>
        <rFont val="宋体"/>
        <family val="3"/>
        <charset val="134"/>
      </rPr>
      <t>以地方性企业为主，集中度低，盈利较为稳定</t>
    </r>
    <phoneticPr fontId="5" type="noConversion"/>
  </si>
  <si>
    <r>
      <rPr>
        <sz val="10"/>
        <color theme="1"/>
        <rFont val="宋体"/>
        <family val="3"/>
        <charset val="134"/>
      </rPr>
      <t>服务</t>
    </r>
    <phoneticPr fontId="5" type="noConversion"/>
  </si>
  <si>
    <r>
      <rPr>
        <sz val="10"/>
        <color theme="1"/>
        <rFont val="宋体"/>
        <family val="3"/>
        <charset val="134"/>
      </rPr>
      <t>医疗服务（医院，体检等）</t>
    </r>
    <phoneticPr fontId="5" type="noConversion"/>
  </si>
  <si>
    <r>
      <t xml:space="preserve">4. </t>
    </r>
    <r>
      <rPr>
        <sz val="10"/>
        <color theme="1"/>
        <rFont val="宋体"/>
        <family val="3"/>
        <charset val="134"/>
      </rPr>
      <t>为什么中国的医药上市公司与美国相比市值差距那么大？你认为未来</t>
    </r>
    <r>
      <rPr>
        <sz val="10"/>
        <color theme="1"/>
        <rFont val="Times New Roman"/>
        <family val="1"/>
      </rPr>
      <t>5-10</t>
    </r>
    <r>
      <rPr>
        <sz val="10"/>
        <color theme="1"/>
        <rFont val="宋体"/>
        <family val="3"/>
        <charset val="134"/>
      </rPr>
      <t>年内是否有望极大地缩小这一差距？</t>
    </r>
    <phoneticPr fontId="2" type="noConversion"/>
  </si>
  <si>
    <r>
      <rPr>
        <sz val="10"/>
        <color theme="1"/>
        <rFont val="宋体"/>
        <family val="3"/>
        <charset val="134"/>
      </rPr>
      <t>差距大的原因：</t>
    </r>
    <phoneticPr fontId="5" type="noConversion"/>
  </si>
  <si>
    <r>
      <t xml:space="preserve">1. </t>
    </r>
    <r>
      <rPr>
        <sz val="10"/>
        <color theme="1"/>
        <rFont val="宋体"/>
        <family val="3"/>
        <charset val="134"/>
      </rPr>
      <t>北美本身市场大于中国，而且美国药企外销占比远大于国内药企。比如强生的外销占比接近</t>
    </r>
    <r>
      <rPr>
        <sz val="10"/>
        <color rgb="FFFF0000"/>
        <rFont val="Times New Roman"/>
        <family val="1"/>
      </rPr>
      <t>50%</t>
    </r>
    <r>
      <rPr>
        <sz val="10"/>
        <color theme="1"/>
        <rFont val="宋体"/>
        <family val="3"/>
        <charset val="134"/>
      </rPr>
      <t>，恒瑞的外销占比不到</t>
    </r>
    <r>
      <rPr>
        <sz val="10"/>
        <color theme="1"/>
        <rFont val="Times New Roman"/>
        <family val="1"/>
      </rPr>
      <t>5</t>
    </r>
    <r>
      <rPr>
        <sz val="10"/>
        <color rgb="FF00B050"/>
        <rFont val="Times New Roman"/>
        <family val="1"/>
      </rPr>
      <t>%</t>
    </r>
    <r>
      <rPr>
        <sz val="10"/>
        <rFont val="宋体"/>
        <family val="3"/>
        <charset val="134"/>
      </rPr>
      <t>。</t>
    </r>
    <phoneticPr fontId="5" type="noConversion"/>
  </si>
  <si>
    <r>
      <t xml:space="preserve">1. </t>
    </r>
    <r>
      <rPr>
        <sz val="10"/>
        <color theme="1"/>
        <rFont val="宋体"/>
        <family val="3"/>
        <charset val="134"/>
      </rPr>
      <t>从研发投入上来看，还是很难追上，强生一年的研发费用高达</t>
    </r>
    <r>
      <rPr>
        <sz val="10"/>
        <color theme="1"/>
        <rFont val="Times New Roman"/>
        <family val="1"/>
      </rPr>
      <t>90</t>
    </r>
    <r>
      <rPr>
        <sz val="10"/>
        <color theme="1"/>
        <rFont val="宋体"/>
        <family val="3"/>
        <charset val="134"/>
      </rPr>
      <t>亿美金，恒瑞才</t>
    </r>
    <r>
      <rPr>
        <sz val="10"/>
        <color theme="1"/>
        <rFont val="Times New Roman"/>
        <family val="1"/>
      </rPr>
      <t>17.6</t>
    </r>
    <r>
      <rPr>
        <sz val="10"/>
        <color theme="1"/>
        <rFont val="宋体"/>
        <family val="3"/>
        <charset val="134"/>
      </rPr>
      <t>亿人民币；</t>
    </r>
    <phoneticPr fontId="5" type="noConversion"/>
  </si>
  <si>
    <r>
      <rPr>
        <sz val="10"/>
        <color theme="1"/>
        <rFont val="宋体"/>
        <family val="3"/>
        <charset val="134"/>
      </rPr>
      <t>短期内很难追上美国的医药巨头的。医药企业要成为行业巨头，需要很长时间的积淀，国内尚无有这样潜力的企业。</t>
    </r>
    <phoneticPr fontId="5" type="noConversion"/>
  </si>
  <si>
    <r>
      <rPr>
        <sz val="10"/>
        <color theme="1"/>
        <rFont val="宋体"/>
        <family val="3"/>
        <charset val="134"/>
      </rPr>
      <t>研发驱动：制剂，器械企业等，前期投入大，研发周期长。对于巨头来说其实影响不大，但对于医药企业初期来说面临巨大风险；</t>
    </r>
    <phoneticPr fontId="5" type="noConversion"/>
  </si>
  <si>
    <r>
      <rPr>
        <sz val="10"/>
        <color theme="1"/>
        <rFont val="宋体"/>
        <family val="3"/>
        <charset val="134"/>
      </rPr>
      <t>渠道驱动：流通企业，主要靠营销和网点的扩张，风险小，毛利也较低，成本和收入比较稳定，当前面临电商的冲击；</t>
    </r>
    <phoneticPr fontId="5" type="noConversion"/>
  </si>
  <si>
    <r>
      <rPr>
        <sz val="10"/>
        <color theme="1"/>
        <rFont val="宋体"/>
        <family val="3"/>
        <charset val="134"/>
      </rPr>
      <t>投资驱动：医院，前期投入大，回收期长。</t>
    </r>
    <phoneticPr fontId="5" type="noConversion"/>
  </si>
  <si>
    <r>
      <t xml:space="preserve">6. </t>
    </r>
    <r>
      <rPr>
        <sz val="10"/>
        <color theme="1"/>
        <rFont val="宋体"/>
        <family val="3"/>
        <charset val="134"/>
      </rPr>
      <t>简述</t>
    </r>
    <r>
      <rPr>
        <sz val="10"/>
        <color theme="1"/>
        <rFont val="Times New Roman"/>
        <family val="1"/>
      </rPr>
      <t>2017</t>
    </r>
    <r>
      <rPr>
        <sz val="10"/>
        <color theme="1"/>
        <rFont val="宋体"/>
        <family val="3"/>
        <charset val="134"/>
      </rPr>
      <t>年新医保目录事件，对医药行业发展的机遇与挑战，什么样的公司会受益？</t>
    </r>
    <phoneticPr fontId="2" type="noConversion"/>
  </si>
  <si>
    <r>
      <t xml:space="preserve">1. </t>
    </r>
    <r>
      <rPr>
        <sz val="10"/>
        <color theme="1"/>
        <rFont val="宋体"/>
        <family val="3"/>
        <charset val="134"/>
      </rPr>
      <t>整体扩容</t>
    </r>
    <r>
      <rPr>
        <sz val="10"/>
        <color theme="1"/>
        <rFont val="Times New Roman"/>
        <family val="1"/>
      </rPr>
      <t>15%</t>
    </r>
    <r>
      <rPr>
        <sz val="10"/>
        <color theme="1"/>
        <rFont val="宋体"/>
        <family val="3"/>
        <charset val="134"/>
      </rPr>
      <t>，重点是儿童药，新增三十多个品种；</t>
    </r>
    <phoneticPr fontId="5" type="noConversion"/>
  </si>
  <si>
    <r>
      <rPr>
        <sz val="10"/>
        <color theme="1"/>
        <rFont val="宋体"/>
        <family val="3"/>
        <charset val="134"/>
      </rPr>
      <t>不过由于商业流通利润较低（</t>
    </r>
    <r>
      <rPr>
        <sz val="10"/>
        <color theme="1"/>
        <rFont val="Times New Roman"/>
        <family val="1"/>
      </rPr>
      <t>11%</t>
    </r>
    <r>
      <rPr>
        <sz val="10"/>
        <color theme="1"/>
        <rFont val="宋体"/>
        <family val="3"/>
        <charset val="134"/>
      </rPr>
      <t>），因此公司的利润一直主要由医药工业（</t>
    </r>
    <r>
      <rPr>
        <sz val="10"/>
        <color theme="1"/>
        <rFont val="Times New Roman"/>
        <family val="1"/>
      </rPr>
      <t>54%</t>
    </r>
    <r>
      <rPr>
        <sz val="10"/>
        <color theme="1"/>
        <rFont val="宋体"/>
        <family val="3"/>
        <charset val="134"/>
      </rPr>
      <t>）贡献。</t>
    </r>
    <phoneticPr fontId="5" type="noConversion"/>
  </si>
  <si>
    <r>
      <rPr>
        <sz val="10"/>
        <color theme="1"/>
        <rFont val="宋体"/>
        <family val="3"/>
        <charset val="134"/>
      </rPr>
      <t>新华医疗：业务包括医疗器械、制药设备和医疗服务三大板块。医疗器械仍是贡献业绩的主要板块，营收和毛利占比高达</t>
    </r>
    <r>
      <rPr>
        <sz val="10"/>
        <color theme="1"/>
        <rFont val="Times New Roman"/>
        <family val="1"/>
      </rPr>
      <t>85%</t>
    </r>
    <r>
      <rPr>
        <sz val="10"/>
        <color theme="1"/>
        <rFont val="宋体"/>
        <family val="3"/>
        <charset val="134"/>
      </rPr>
      <t>以上。</t>
    </r>
    <phoneticPr fontId="5" type="noConversion"/>
  </si>
  <si>
    <r>
      <rPr>
        <sz val="10"/>
        <color theme="1"/>
        <rFont val="宋体"/>
        <family val="3"/>
        <charset val="134"/>
      </rPr>
      <t>（</t>
    </r>
    <r>
      <rPr>
        <sz val="10"/>
        <color theme="1"/>
        <rFont val="Times New Roman"/>
        <family val="1"/>
      </rPr>
      <t>1</t>
    </r>
    <r>
      <rPr>
        <sz val="10"/>
        <color theme="1"/>
        <rFont val="宋体"/>
        <family val="3"/>
        <charset val="134"/>
      </rPr>
      <t>）</t>
    </r>
    <r>
      <rPr>
        <sz val="10"/>
        <color theme="1"/>
        <rFont val="Times New Roman"/>
        <family val="1"/>
      </rPr>
      <t xml:space="preserve">2013 </t>
    </r>
    <r>
      <rPr>
        <sz val="10"/>
        <color theme="1"/>
        <rFont val="宋体"/>
        <family val="3"/>
        <charset val="134"/>
      </rPr>
      <t>年起通过并购拓展制药设备领域：</t>
    </r>
    <r>
      <rPr>
        <sz val="10"/>
        <color theme="1"/>
        <rFont val="Times New Roman"/>
        <family val="1"/>
      </rPr>
      <t>2013</t>
    </r>
    <r>
      <rPr>
        <sz val="10"/>
        <color theme="1"/>
        <rFont val="宋体"/>
        <family val="3"/>
        <charset val="134"/>
      </rPr>
      <t>年收购远跃药机，</t>
    </r>
    <r>
      <rPr>
        <sz val="10"/>
        <color theme="1"/>
        <rFont val="Times New Roman"/>
        <family val="1"/>
      </rPr>
      <t xml:space="preserve"> 2014 </t>
    </r>
    <r>
      <rPr>
        <sz val="10"/>
        <color theme="1"/>
        <rFont val="宋体"/>
        <family val="3"/>
        <charset val="134"/>
      </rPr>
      <t>年收购成都英德。</t>
    </r>
    <phoneticPr fontId="5" type="noConversion"/>
  </si>
  <si>
    <r>
      <rPr>
        <sz val="10"/>
        <color theme="1"/>
        <rFont val="宋体"/>
        <family val="3"/>
        <charset val="134"/>
      </rPr>
      <t>（</t>
    </r>
    <r>
      <rPr>
        <sz val="10"/>
        <color theme="1"/>
        <rFont val="Times New Roman"/>
        <family val="1"/>
      </rPr>
      <t>2</t>
    </r>
    <r>
      <rPr>
        <sz val="10"/>
        <color theme="1"/>
        <rFont val="宋体"/>
        <family val="3"/>
        <charset val="134"/>
      </rPr>
      <t>）</t>
    </r>
    <r>
      <rPr>
        <sz val="10"/>
        <color theme="1"/>
        <rFont val="Times New Roman"/>
        <family val="1"/>
      </rPr>
      <t>2015</t>
    </r>
    <r>
      <rPr>
        <sz val="10"/>
        <color theme="1"/>
        <rFont val="宋体"/>
        <family val="3"/>
        <charset val="134"/>
      </rPr>
      <t>年公司投入大量资金用于专科医院的收购与改建，布局专科医疗服务。</t>
    </r>
    <phoneticPr fontId="5" type="noConversion"/>
  </si>
  <si>
    <r>
      <rPr>
        <sz val="10"/>
        <color theme="1"/>
        <rFont val="宋体"/>
        <family val="3"/>
        <charset val="134"/>
      </rPr>
      <t>公司的商业模式进化历经三个阶段：</t>
    </r>
    <r>
      <rPr>
        <sz val="10"/>
        <color theme="1"/>
        <rFont val="Times New Roman"/>
        <family val="1"/>
      </rPr>
      <t xml:space="preserve"> 1.0 </t>
    </r>
    <r>
      <rPr>
        <sz val="10"/>
        <color theme="1"/>
        <rFont val="宋体"/>
        <family val="3"/>
        <charset val="134"/>
      </rPr>
      <t>版的传统代理业务</t>
    </r>
    <r>
      <rPr>
        <sz val="10"/>
        <color theme="1"/>
        <rFont val="Times New Roman"/>
        <family val="1"/>
      </rPr>
      <t>(1998-2004</t>
    </r>
    <r>
      <rPr>
        <sz val="10"/>
        <color theme="1"/>
        <rFont val="宋体"/>
        <family val="3"/>
        <charset val="134"/>
      </rPr>
      <t>）、</t>
    </r>
    <r>
      <rPr>
        <sz val="10"/>
        <color theme="1"/>
        <rFont val="Times New Roman"/>
        <family val="1"/>
      </rPr>
      <t xml:space="preserve"> 2.0 </t>
    </r>
    <r>
      <rPr>
        <sz val="10"/>
        <color theme="1"/>
        <rFont val="宋体"/>
        <family val="3"/>
        <charset val="134"/>
      </rPr>
      <t>版的诊断外包服务（</t>
    </r>
    <r>
      <rPr>
        <sz val="10"/>
        <color theme="1"/>
        <rFont val="Times New Roman"/>
        <family val="1"/>
      </rPr>
      <t>2004-2014</t>
    </r>
    <r>
      <rPr>
        <sz val="10"/>
        <color theme="1"/>
        <rFont val="宋体"/>
        <family val="3"/>
        <charset val="134"/>
      </rPr>
      <t>）、</t>
    </r>
    <r>
      <rPr>
        <sz val="10"/>
        <color theme="1"/>
        <rFont val="Times New Roman"/>
        <family val="1"/>
      </rPr>
      <t xml:space="preserve">3.0 </t>
    </r>
    <r>
      <rPr>
        <sz val="10"/>
        <color theme="1"/>
        <rFont val="宋体"/>
        <family val="3"/>
        <charset val="134"/>
      </rPr>
      <t>版的合作共建模式（</t>
    </r>
    <r>
      <rPr>
        <sz val="10"/>
        <color theme="1"/>
        <rFont val="Times New Roman"/>
        <family val="1"/>
      </rPr>
      <t>2014</t>
    </r>
    <r>
      <rPr>
        <sz val="10"/>
        <color theme="1"/>
        <rFont val="宋体"/>
        <family val="3"/>
        <charset val="134"/>
      </rPr>
      <t>至今）。</t>
    </r>
    <phoneticPr fontId="5" type="noConversion"/>
  </si>
  <si>
    <r>
      <rPr>
        <sz val="10"/>
        <color theme="1"/>
        <rFont val="宋体"/>
        <family val="3"/>
        <charset val="134"/>
      </rPr>
      <t>目前已从渠道商转型为服务商，未来将进一步转型为运营商。</t>
    </r>
    <phoneticPr fontId="5" type="noConversion"/>
  </si>
  <si>
    <r>
      <rPr>
        <sz val="10"/>
        <color theme="1"/>
        <rFont val="宋体"/>
        <family val="3"/>
        <charset val="134"/>
      </rPr>
      <t>（</t>
    </r>
    <r>
      <rPr>
        <sz val="10"/>
        <color theme="1"/>
        <rFont val="Times New Roman"/>
        <family val="1"/>
      </rPr>
      <t>2</t>
    </r>
    <r>
      <rPr>
        <sz val="10"/>
        <color theme="1"/>
        <rFont val="宋体"/>
        <family val="3"/>
        <charset val="134"/>
      </rPr>
      <t>）</t>
    </r>
    <r>
      <rPr>
        <sz val="10"/>
        <color theme="1"/>
        <rFont val="Times New Roman"/>
        <family val="1"/>
      </rPr>
      <t>2016</t>
    </r>
    <r>
      <rPr>
        <sz val="10"/>
        <color theme="1"/>
        <rFont val="宋体"/>
        <family val="3"/>
        <charset val="134"/>
      </rPr>
      <t>年以投资驱动快速完成第一轮渠道整合战略，渠道资源共享为产品和服务都带来了增量客户，产品销售占比重新回到</t>
    </r>
    <r>
      <rPr>
        <sz val="10"/>
        <color theme="1"/>
        <rFont val="Times New Roman"/>
        <family val="1"/>
      </rPr>
      <t>50%</t>
    </r>
    <r>
      <rPr>
        <sz val="10"/>
        <color theme="1"/>
        <rFont val="宋体"/>
        <family val="3"/>
        <charset val="134"/>
      </rPr>
      <t>以上。</t>
    </r>
    <phoneticPr fontId="5" type="noConversion"/>
  </si>
  <si>
    <r>
      <rPr>
        <sz val="10"/>
        <color theme="1"/>
        <rFont val="宋体"/>
        <family val="3"/>
        <charset val="134"/>
      </rPr>
      <t>抗肿瘤业务收入占比一度超过</t>
    </r>
    <r>
      <rPr>
        <sz val="10"/>
        <color theme="1"/>
        <rFont val="Times New Roman"/>
        <family val="1"/>
      </rPr>
      <t xml:space="preserve"> 60%</t>
    </r>
    <r>
      <rPr>
        <sz val="10"/>
        <color theme="1"/>
        <rFont val="宋体"/>
        <family val="3"/>
        <charset val="134"/>
      </rPr>
      <t>，目前虽然占比已下降至</t>
    </r>
    <r>
      <rPr>
        <sz val="10"/>
        <color theme="1"/>
        <rFont val="Times New Roman"/>
        <family val="1"/>
      </rPr>
      <t xml:space="preserve"> 45%</t>
    </r>
    <r>
      <rPr>
        <sz val="10"/>
        <color theme="1"/>
        <rFont val="宋体"/>
        <family val="3"/>
        <charset val="134"/>
      </rPr>
      <t>左右，但依然是公司最核心的业务，收入和利润占比仍然是第一大业务。</t>
    </r>
    <phoneticPr fontId="5" type="noConversion"/>
  </si>
  <si>
    <r>
      <rPr>
        <sz val="10"/>
        <color theme="1"/>
        <rFont val="宋体"/>
        <family val="3"/>
        <charset val="134"/>
      </rPr>
      <t>（</t>
    </r>
    <r>
      <rPr>
        <sz val="10"/>
        <color theme="1"/>
        <rFont val="Times New Roman"/>
        <family val="1"/>
      </rPr>
      <t>1</t>
    </r>
    <r>
      <rPr>
        <sz val="10"/>
        <color theme="1"/>
        <rFont val="宋体"/>
        <family val="3"/>
        <charset val="134"/>
      </rPr>
      <t>）增长驱动力由</t>
    </r>
    <r>
      <rPr>
        <sz val="10"/>
        <color theme="1"/>
        <rFont val="Times New Roman"/>
        <family val="1"/>
      </rPr>
      <t>“</t>
    </r>
    <r>
      <rPr>
        <sz val="10"/>
        <color theme="1"/>
        <rFont val="宋体"/>
        <family val="3"/>
        <charset val="134"/>
      </rPr>
      <t>仿制</t>
    </r>
    <r>
      <rPr>
        <sz val="10"/>
        <color theme="1"/>
        <rFont val="Times New Roman"/>
        <family val="1"/>
      </rPr>
      <t>”</t>
    </r>
    <r>
      <rPr>
        <sz val="10"/>
        <color theme="1"/>
        <rFont val="宋体"/>
        <family val="3"/>
        <charset val="134"/>
      </rPr>
      <t>向</t>
    </r>
    <r>
      <rPr>
        <sz val="10"/>
        <color theme="1"/>
        <rFont val="Times New Roman"/>
        <family val="1"/>
      </rPr>
      <t>“</t>
    </r>
    <r>
      <rPr>
        <sz val="10"/>
        <color theme="1"/>
        <rFont val="宋体"/>
        <family val="3"/>
        <charset val="134"/>
      </rPr>
      <t>创新</t>
    </r>
    <r>
      <rPr>
        <sz val="10"/>
        <color theme="1"/>
        <rFont val="Times New Roman"/>
        <family val="1"/>
      </rPr>
      <t>”</t>
    </r>
    <r>
      <rPr>
        <sz val="10"/>
        <color theme="1"/>
        <rFont val="宋体"/>
        <family val="3"/>
        <charset val="134"/>
      </rPr>
      <t>转变。</t>
    </r>
    <phoneticPr fontId="5" type="noConversion"/>
  </si>
  <si>
    <r>
      <rPr>
        <sz val="10"/>
        <color theme="1"/>
        <rFont val="宋体"/>
        <family val="3"/>
        <charset val="134"/>
      </rPr>
      <t>公司早期由仿制药的研发与生产起家，</t>
    </r>
    <r>
      <rPr>
        <sz val="10"/>
        <color theme="1"/>
        <rFont val="Times New Roman"/>
        <family val="1"/>
      </rPr>
      <t>2003</t>
    </r>
    <r>
      <rPr>
        <sz val="10"/>
        <color theme="1"/>
        <rFont val="宋体"/>
        <family val="3"/>
        <charset val="134"/>
      </rPr>
      <t>年至今已经申报了</t>
    </r>
    <r>
      <rPr>
        <sz val="10"/>
        <color theme="1"/>
        <rFont val="Times New Roman"/>
        <family val="1"/>
      </rPr>
      <t>38</t>
    </r>
    <r>
      <rPr>
        <sz val="10"/>
        <color theme="1"/>
        <rFont val="宋体"/>
        <family val="3"/>
        <charset val="134"/>
      </rPr>
      <t>个</t>
    </r>
    <r>
      <rPr>
        <sz val="10"/>
        <color theme="1"/>
        <rFont val="Times New Roman"/>
        <family val="1"/>
      </rPr>
      <t>1</t>
    </r>
    <r>
      <rPr>
        <sz val="10"/>
        <color theme="1"/>
        <rFont val="宋体"/>
        <family val="3"/>
        <charset val="134"/>
      </rPr>
      <t>类化药与生物药，数量遥遥领先于国内其他主流药企。</t>
    </r>
    <phoneticPr fontId="5" type="noConversion"/>
  </si>
  <si>
    <r>
      <rPr>
        <sz val="10"/>
        <color theme="1"/>
        <rFont val="宋体"/>
        <family val="3"/>
        <charset val="134"/>
      </rPr>
      <t>与国内</t>
    </r>
    <r>
      <rPr>
        <sz val="10"/>
        <color theme="1"/>
        <rFont val="Times New Roman"/>
        <family val="1"/>
      </rPr>
      <t xml:space="preserve"> A </t>
    </r>
    <r>
      <rPr>
        <sz val="10"/>
        <color theme="1"/>
        <rFont val="宋体"/>
        <family val="3"/>
        <charset val="134"/>
      </rPr>
      <t>股主流大型医药企业相比，</t>
    </r>
    <r>
      <rPr>
        <sz val="10"/>
        <color theme="1"/>
        <rFont val="Times New Roman"/>
        <family val="1"/>
      </rPr>
      <t xml:space="preserve"> </t>
    </r>
    <r>
      <rPr>
        <sz val="10"/>
        <color theme="1"/>
        <rFont val="宋体"/>
        <family val="3"/>
        <charset val="134"/>
      </rPr>
      <t>公司研发投入连续多年国内排名第一，</t>
    </r>
    <r>
      <rPr>
        <sz val="10"/>
        <color theme="1"/>
        <rFont val="Times New Roman"/>
        <family val="1"/>
      </rPr>
      <t xml:space="preserve"> </t>
    </r>
    <r>
      <rPr>
        <sz val="10"/>
        <color theme="1"/>
        <rFont val="宋体"/>
        <family val="3"/>
        <charset val="134"/>
      </rPr>
      <t>不仅绝对数额最多，占总收入的比例也是最高。</t>
    </r>
    <phoneticPr fontId="5" type="noConversion"/>
  </si>
  <si>
    <r>
      <rPr>
        <b/>
        <sz val="10"/>
        <color theme="1"/>
        <rFont val="宋体"/>
        <family val="3"/>
        <charset val="134"/>
      </rPr>
      <t>公司整体呈现研发</t>
    </r>
    <r>
      <rPr>
        <b/>
        <sz val="10"/>
        <color theme="1"/>
        <rFont val="Times New Roman"/>
        <family val="1"/>
      </rPr>
      <t>+</t>
    </r>
    <r>
      <rPr>
        <b/>
        <sz val="10"/>
        <color theme="1"/>
        <rFont val="宋体"/>
        <family val="3"/>
        <charset val="134"/>
      </rPr>
      <t>渠道双重驱动的变化。</t>
    </r>
    <phoneticPr fontId="5" type="noConversion"/>
  </si>
  <si>
    <r>
      <rPr>
        <sz val="10"/>
        <color theme="1"/>
        <rFont val="宋体"/>
        <family val="3"/>
        <charset val="134"/>
      </rPr>
      <t>营业收入（亿元）</t>
    </r>
    <phoneticPr fontId="5" type="noConversion"/>
  </si>
  <si>
    <r>
      <rPr>
        <sz val="10"/>
        <color theme="1"/>
        <rFont val="宋体"/>
        <family val="3"/>
        <charset val="134"/>
      </rPr>
      <t>迪安诊断</t>
    </r>
    <phoneticPr fontId="5" type="noConversion"/>
  </si>
  <si>
    <r>
      <rPr>
        <sz val="10"/>
        <color theme="1"/>
        <rFont val="宋体"/>
        <family val="3"/>
        <charset val="134"/>
      </rPr>
      <t>恒瑞医药</t>
    </r>
    <phoneticPr fontId="5" type="noConversion"/>
  </si>
  <si>
    <r>
      <rPr>
        <sz val="10"/>
        <color theme="1"/>
        <rFont val="宋体"/>
        <family val="3"/>
        <charset val="134"/>
      </rPr>
      <t>再看看各家公司的高管履历：</t>
    </r>
    <phoneticPr fontId="5" type="noConversion"/>
  </si>
  <si>
    <r>
      <rPr>
        <b/>
        <sz val="10"/>
        <color theme="1"/>
        <rFont val="宋体"/>
        <family val="3"/>
        <charset val="134"/>
      </rPr>
      <t>哈药股份：</t>
    </r>
    <r>
      <rPr>
        <sz val="10"/>
        <color theme="1"/>
        <rFont val="宋体"/>
        <family val="3"/>
        <charset val="134"/>
      </rPr>
      <t>高管团队总计</t>
    </r>
    <r>
      <rPr>
        <sz val="10"/>
        <color theme="1"/>
        <rFont val="Times New Roman"/>
        <family val="1"/>
      </rPr>
      <t>19</t>
    </r>
    <r>
      <rPr>
        <sz val="10"/>
        <color theme="1"/>
        <rFont val="宋体"/>
        <family val="3"/>
        <charset val="134"/>
      </rPr>
      <t>人，薪酬总计</t>
    </r>
    <r>
      <rPr>
        <sz val="10"/>
        <color theme="1"/>
        <rFont val="Times New Roman"/>
        <family val="1"/>
      </rPr>
      <t>999.5</t>
    </r>
    <r>
      <rPr>
        <sz val="10"/>
        <color theme="1"/>
        <rFont val="宋体"/>
        <family val="3"/>
        <charset val="134"/>
      </rPr>
      <t>万元，人均</t>
    </r>
    <r>
      <rPr>
        <sz val="10"/>
        <color theme="1"/>
        <rFont val="Times New Roman"/>
        <family val="1"/>
      </rPr>
      <t>52.6</t>
    </r>
    <r>
      <rPr>
        <sz val="10"/>
        <color theme="1"/>
        <rFont val="宋体"/>
        <family val="3"/>
        <charset val="134"/>
      </rPr>
      <t>万元。从学历来看，博士</t>
    </r>
    <r>
      <rPr>
        <sz val="10"/>
        <color theme="1"/>
        <rFont val="Times New Roman"/>
        <family val="1"/>
      </rPr>
      <t>2</t>
    </r>
    <r>
      <rPr>
        <sz val="10"/>
        <color theme="1"/>
        <rFont val="宋体"/>
        <family val="3"/>
        <charset val="134"/>
      </rPr>
      <t>人，硕士</t>
    </r>
    <r>
      <rPr>
        <sz val="10"/>
        <color theme="1"/>
        <rFont val="Times New Roman"/>
        <family val="1"/>
      </rPr>
      <t>7</t>
    </r>
    <r>
      <rPr>
        <sz val="10"/>
        <color theme="1"/>
        <rFont val="宋体"/>
        <family val="3"/>
        <charset val="134"/>
      </rPr>
      <t>人，本科</t>
    </r>
    <r>
      <rPr>
        <sz val="10"/>
        <color theme="1"/>
        <rFont val="Times New Roman"/>
        <family val="1"/>
      </rPr>
      <t>9</t>
    </r>
    <r>
      <rPr>
        <sz val="10"/>
        <color theme="1"/>
        <rFont val="宋体"/>
        <family val="3"/>
        <charset val="134"/>
      </rPr>
      <t>人，大专</t>
    </r>
    <r>
      <rPr>
        <sz val="10"/>
        <color theme="1"/>
        <rFont val="Times New Roman"/>
        <family val="1"/>
      </rPr>
      <t>1</t>
    </r>
    <r>
      <rPr>
        <sz val="10"/>
        <color theme="1"/>
        <rFont val="宋体"/>
        <family val="3"/>
        <charset val="134"/>
      </rPr>
      <t>人。</t>
    </r>
    <phoneticPr fontId="5" type="noConversion"/>
  </si>
  <si>
    <r>
      <rPr>
        <sz val="10"/>
        <color theme="1"/>
        <rFont val="宋体"/>
        <family val="3"/>
        <charset val="134"/>
      </rPr>
      <t>学历披露不完整，工作经历以公司本土人才提升为主。整体学术背景较差。</t>
    </r>
    <phoneticPr fontId="5" type="noConversion"/>
  </si>
  <si>
    <r>
      <rPr>
        <b/>
        <sz val="10"/>
        <color theme="1"/>
        <rFont val="宋体"/>
        <family val="3"/>
        <charset val="134"/>
      </rPr>
      <t>华海药业：</t>
    </r>
    <r>
      <rPr>
        <sz val="10"/>
        <color theme="1"/>
        <rFont val="宋体"/>
        <family val="3"/>
        <charset val="134"/>
      </rPr>
      <t>高管团队总计</t>
    </r>
    <r>
      <rPr>
        <sz val="10"/>
        <color theme="1"/>
        <rFont val="Times New Roman"/>
        <family val="1"/>
      </rPr>
      <t>23</t>
    </r>
    <r>
      <rPr>
        <sz val="10"/>
        <color theme="1"/>
        <rFont val="宋体"/>
        <family val="3"/>
        <charset val="134"/>
      </rPr>
      <t>人，薪酬总计</t>
    </r>
    <r>
      <rPr>
        <sz val="10"/>
        <color theme="1"/>
        <rFont val="Times New Roman"/>
        <family val="1"/>
      </rPr>
      <t>1836.86</t>
    </r>
    <r>
      <rPr>
        <sz val="10"/>
        <color theme="1"/>
        <rFont val="宋体"/>
        <family val="3"/>
        <charset val="134"/>
      </rPr>
      <t>万元，人均</t>
    </r>
    <r>
      <rPr>
        <sz val="10"/>
        <color theme="1"/>
        <rFont val="Times New Roman"/>
        <family val="1"/>
      </rPr>
      <t>79.86</t>
    </r>
    <r>
      <rPr>
        <sz val="10"/>
        <color theme="1"/>
        <rFont val="宋体"/>
        <family val="3"/>
        <charset val="134"/>
      </rPr>
      <t>万元。董事长为公司创始人，薪酬水平</t>
    </r>
    <r>
      <rPr>
        <sz val="10"/>
        <color theme="1"/>
        <rFont val="Times New Roman"/>
        <family val="1"/>
      </rPr>
      <t>155</t>
    </r>
    <r>
      <rPr>
        <sz val="10"/>
        <color theme="1"/>
        <rFont val="宋体"/>
        <family val="3"/>
        <charset val="134"/>
      </rPr>
      <t>万元。</t>
    </r>
    <phoneticPr fontId="5" type="noConversion"/>
  </si>
  <si>
    <r>
      <rPr>
        <sz val="10"/>
        <color theme="1"/>
        <rFont val="宋体"/>
        <family val="3"/>
        <charset val="134"/>
      </rPr>
      <t>近年来管理团队核心人员稳定，均为</t>
    </r>
    <r>
      <rPr>
        <sz val="10"/>
        <color theme="1"/>
        <rFont val="Times New Roman"/>
        <family val="1"/>
      </rPr>
      <t>07</t>
    </r>
    <r>
      <rPr>
        <sz val="10"/>
        <color theme="1"/>
        <rFont val="宋体"/>
        <family val="3"/>
        <charset val="134"/>
      </rPr>
      <t>年股权争夺后的公司老人，并且从外部引入其他专业背景人员。</t>
    </r>
    <phoneticPr fontId="5" type="noConversion"/>
  </si>
  <si>
    <r>
      <rPr>
        <b/>
        <sz val="10"/>
        <color theme="1"/>
        <rFont val="宋体"/>
        <family val="3"/>
        <charset val="134"/>
      </rPr>
      <t>哈药股份：</t>
    </r>
    <r>
      <rPr>
        <sz val="10"/>
        <color theme="1"/>
        <rFont val="宋体"/>
        <family val="3"/>
        <charset val="134"/>
      </rPr>
      <t>股价跌去了</t>
    </r>
    <r>
      <rPr>
        <sz val="10"/>
        <color theme="1"/>
        <rFont val="Times New Roman"/>
        <family val="1"/>
      </rPr>
      <t>31.5%</t>
    </r>
    <r>
      <rPr>
        <sz val="10"/>
        <color theme="1"/>
        <rFont val="宋体"/>
        <family val="3"/>
        <charset val="134"/>
      </rPr>
      <t>，主要是由于业绩持续大幅下滑导致。</t>
    </r>
    <phoneticPr fontId="5" type="noConversion"/>
  </si>
  <si>
    <r>
      <rPr>
        <b/>
        <sz val="10"/>
        <color theme="1"/>
        <rFont val="宋体"/>
        <family val="3"/>
        <charset val="134"/>
      </rPr>
      <t>新华医疗：</t>
    </r>
    <r>
      <rPr>
        <sz val="10"/>
        <color theme="1"/>
        <rFont val="宋体"/>
        <family val="3"/>
        <charset val="134"/>
      </rPr>
      <t>股价跌去了</t>
    </r>
    <r>
      <rPr>
        <sz val="10"/>
        <color theme="1"/>
        <rFont val="Times New Roman"/>
        <family val="1"/>
      </rPr>
      <t>38.1%</t>
    </r>
    <r>
      <rPr>
        <sz val="10"/>
        <color theme="1"/>
        <rFont val="宋体"/>
        <family val="3"/>
        <charset val="134"/>
      </rPr>
      <t>，主要也是由于业绩持续大幅下滑导致。</t>
    </r>
    <phoneticPr fontId="5" type="noConversion"/>
  </si>
  <si>
    <r>
      <t xml:space="preserve">10. </t>
    </r>
    <r>
      <rPr>
        <sz val="10"/>
        <color theme="1"/>
        <rFont val="宋体"/>
        <family val="3"/>
        <charset val="134"/>
      </rPr>
      <t>对比白酒行业龙头股和医药行业龙头股今年和去年的收益率（各找三家，列出数据），说说你的发现。</t>
    </r>
    <phoneticPr fontId="2" type="noConversion"/>
  </si>
  <si>
    <r>
      <rPr>
        <sz val="10"/>
        <color theme="1"/>
        <rFont val="宋体"/>
        <family val="3"/>
        <charset val="134"/>
      </rPr>
      <t>白酒</t>
    </r>
    <phoneticPr fontId="5" type="noConversion"/>
  </si>
  <si>
    <r>
      <rPr>
        <sz val="10"/>
        <color theme="1"/>
        <rFont val="宋体"/>
        <family val="3"/>
        <charset val="134"/>
      </rPr>
      <t>医药</t>
    </r>
    <phoneticPr fontId="5" type="noConversion"/>
  </si>
  <si>
    <r>
      <rPr>
        <sz val="10"/>
        <color theme="1"/>
        <rFont val="宋体"/>
        <family val="3"/>
        <charset val="134"/>
      </rPr>
      <t>洋河股份</t>
    </r>
    <phoneticPr fontId="5" type="noConversion"/>
  </si>
  <si>
    <r>
      <rPr>
        <sz val="10"/>
        <color theme="1"/>
        <rFont val="宋体"/>
        <family val="3"/>
        <charset val="134"/>
      </rPr>
      <t>贵州茅台</t>
    </r>
    <phoneticPr fontId="5" type="noConversion"/>
  </si>
  <si>
    <r>
      <rPr>
        <sz val="10"/>
        <color theme="1"/>
        <rFont val="宋体"/>
        <family val="3"/>
        <charset val="134"/>
      </rPr>
      <t>五粮液</t>
    </r>
    <phoneticPr fontId="5" type="noConversion"/>
  </si>
  <si>
    <r>
      <rPr>
        <sz val="10"/>
        <color theme="1"/>
        <rFont val="宋体"/>
        <family val="3"/>
        <charset val="134"/>
      </rPr>
      <t>中证白酒</t>
    </r>
    <phoneticPr fontId="5" type="noConversion"/>
  </si>
  <si>
    <r>
      <rPr>
        <sz val="10"/>
        <color theme="1"/>
        <rFont val="宋体"/>
        <family val="3"/>
        <charset val="134"/>
      </rPr>
      <t>中证医药：</t>
    </r>
    <r>
      <rPr>
        <sz val="10"/>
        <color theme="1"/>
        <rFont val="Times New Roman"/>
        <family val="1"/>
      </rPr>
      <t>2017</t>
    </r>
    <r>
      <rPr>
        <sz val="10"/>
        <color theme="1"/>
        <rFont val="宋体"/>
        <family val="3"/>
        <charset val="134"/>
      </rPr>
      <t>年跑赢上证</t>
    </r>
    <r>
      <rPr>
        <sz val="10"/>
        <color theme="1"/>
        <rFont val="Times New Roman"/>
        <family val="1"/>
      </rPr>
      <t>7.19%</t>
    </r>
    <r>
      <rPr>
        <sz val="10"/>
        <color theme="1"/>
        <rFont val="宋体"/>
        <family val="3"/>
        <charset val="134"/>
      </rPr>
      <t>，</t>
    </r>
    <r>
      <rPr>
        <sz val="10"/>
        <color theme="1"/>
        <rFont val="Times New Roman"/>
        <family val="1"/>
      </rPr>
      <t>18</t>
    </r>
    <r>
      <rPr>
        <sz val="10"/>
        <color theme="1"/>
        <rFont val="宋体"/>
        <family val="3"/>
        <charset val="134"/>
      </rPr>
      <t>年跑赢深证</t>
    </r>
    <r>
      <rPr>
        <sz val="10"/>
        <color theme="1"/>
        <rFont val="Times New Roman"/>
        <family val="1"/>
      </rPr>
      <t>18.20%</t>
    </r>
    <phoneticPr fontId="5" type="noConversion"/>
  </si>
  <si>
    <r>
      <rPr>
        <sz val="10"/>
        <color theme="1"/>
        <rFont val="宋体"/>
        <family val="3"/>
        <charset val="134"/>
      </rPr>
      <t>中证白酒：</t>
    </r>
    <r>
      <rPr>
        <sz val="10"/>
        <color theme="1"/>
        <rFont val="Times New Roman"/>
        <family val="1"/>
      </rPr>
      <t>2017</t>
    </r>
    <r>
      <rPr>
        <sz val="10"/>
        <color theme="1"/>
        <rFont val="宋体"/>
        <family val="3"/>
        <charset val="134"/>
      </rPr>
      <t>年跑赢上证</t>
    </r>
    <r>
      <rPr>
        <sz val="10"/>
        <color theme="1"/>
        <rFont val="Times New Roman"/>
        <family val="1"/>
      </rPr>
      <t>70.73%</t>
    </r>
    <r>
      <rPr>
        <sz val="10"/>
        <color theme="1"/>
        <rFont val="宋体"/>
        <family val="3"/>
        <charset val="134"/>
      </rPr>
      <t>，</t>
    </r>
    <r>
      <rPr>
        <sz val="10"/>
        <color theme="1"/>
        <rFont val="Times New Roman"/>
        <family val="1"/>
      </rPr>
      <t>18</t>
    </r>
    <r>
      <rPr>
        <sz val="10"/>
        <color theme="1"/>
        <rFont val="宋体"/>
        <family val="3"/>
        <charset val="134"/>
      </rPr>
      <t>年跑赢上证</t>
    </r>
    <r>
      <rPr>
        <sz val="10"/>
        <color theme="1"/>
        <rFont val="Times New Roman"/>
        <family val="1"/>
      </rPr>
      <t>9.20%</t>
    </r>
    <phoneticPr fontId="5" type="noConversion"/>
  </si>
  <si>
    <t>2018/5/18</t>
    <phoneticPr fontId="5" type="noConversion"/>
  </si>
  <si>
    <t>2018Q1</t>
    <phoneticPr fontId="5" type="noConversion"/>
  </si>
  <si>
    <t>55.6</t>
  </si>
  <si>
    <r>
      <t xml:space="preserve">2. </t>
    </r>
    <r>
      <rPr>
        <sz val="10"/>
        <color theme="1"/>
        <rFont val="宋体"/>
        <family val="3"/>
        <charset val="134"/>
      </rPr>
      <t>创新性药企（其实很难算是实质性利好，这个很那说。当然从市场表现来看，研发型药企确实受益不小）。</t>
    </r>
    <phoneticPr fontId="5" type="noConversion"/>
  </si>
  <si>
    <r>
      <rPr>
        <b/>
        <sz val="10"/>
        <color theme="1"/>
        <rFont val="宋体"/>
        <family val="3"/>
        <charset val="134"/>
      </rPr>
      <t>迪安诊断：</t>
    </r>
    <r>
      <rPr>
        <sz val="10"/>
        <color theme="1"/>
        <rFont val="宋体"/>
        <family val="3"/>
        <charset val="134"/>
      </rPr>
      <t>以产品代理业务起家，自</t>
    </r>
    <r>
      <rPr>
        <sz val="10"/>
        <color theme="1"/>
        <rFont val="Times New Roman"/>
        <family val="1"/>
      </rPr>
      <t>2004</t>
    </r>
    <r>
      <rPr>
        <sz val="10"/>
        <color theme="1"/>
        <rFont val="宋体"/>
        <family val="3"/>
        <charset val="134"/>
      </rPr>
      <t>年介入</t>
    </r>
    <r>
      <rPr>
        <sz val="10"/>
        <color theme="1"/>
        <rFont val="Times New Roman"/>
        <family val="1"/>
      </rPr>
      <t>ICL</t>
    </r>
    <r>
      <rPr>
        <sz val="10"/>
        <color theme="1"/>
        <rFont val="宋体"/>
        <family val="3"/>
        <charset val="134"/>
      </rPr>
      <t>行业，采用</t>
    </r>
    <r>
      <rPr>
        <sz val="10"/>
        <color theme="1"/>
        <rFont val="Times New Roman"/>
        <family val="1"/>
      </rPr>
      <t>“</t>
    </r>
    <r>
      <rPr>
        <sz val="10"/>
        <color theme="1"/>
        <rFont val="宋体"/>
        <family val="3"/>
        <charset val="134"/>
      </rPr>
      <t>产品</t>
    </r>
    <r>
      <rPr>
        <sz val="10"/>
        <color theme="1"/>
        <rFont val="Times New Roman"/>
        <family val="1"/>
      </rPr>
      <t>+</t>
    </r>
    <r>
      <rPr>
        <sz val="10"/>
        <color theme="1"/>
        <rFont val="宋体"/>
        <family val="3"/>
        <charset val="134"/>
      </rPr>
      <t>服务</t>
    </r>
    <r>
      <rPr>
        <sz val="10"/>
        <color theme="1"/>
        <rFont val="Times New Roman"/>
        <family val="1"/>
      </rPr>
      <t>”</t>
    </r>
    <r>
      <rPr>
        <sz val="10"/>
        <color theme="1"/>
        <rFont val="宋体"/>
        <family val="3"/>
        <charset val="134"/>
      </rPr>
      <t>的商业模式，通过并购及自建，实现快速的渠道扩张和渠道下沉。</t>
    </r>
    <phoneticPr fontId="5" type="noConversion"/>
  </si>
  <si>
    <r>
      <rPr>
        <b/>
        <sz val="10"/>
        <color theme="1"/>
        <rFont val="宋体"/>
        <family val="3"/>
        <charset val="134"/>
      </rPr>
      <t>薪酬从高到底是恒瑞，华海，哈药，迪安，新华。</t>
    </r>
    <phoneticPr fontId="5" type="noConversion"/>
  </si>
  <si>
    <r>
      <rPr>
        <b/>
        <sz val="16"/>
        <color theme="1"/>
        <rFont val="宋体"/>
        <family val="3"/>
        <charset val="134"/>
      </rPr>
      <t>【</t>
    </r>
    <r>
      <rPr>
        <b/>
        <sz val="16"/>
        <color theme="1"/>
        <rFont val="Times New Roman"/>
        <family val="1"/>
      </rPr>
      <t>18</t>
    </r>
    <r>
      <rPr>
        <b/>
        <sz val="16"/>
        <color theme="1"/>
        <rFont val="宋体"/>
        <family val="3"/>
        <charset val="134"/>
      </rPr>
      <t>春训营价值投资新时代】任务八：医药</t>
    </r>
    <r>
      <rPr>
        <b/>
        <sz val="16"/>
        <color theme="1"/>
        <rFont val="Times New Roman"/>
        <family val="1"/>
      </rPr>
      <t xml:space="preserve"> – </t>
    </r>
    <r>
      <rPr>
        <b/>
        <sz val="16"/>
        <color theme="1"/>
        <rFont val="宋体"/>
        <family val="3"/>
        <charset val="134"/>
      </rPr>
      <t>变局（Ⅱ）</t>
    </r>
    <phoneticPr fontId="2" type="noConversion"/>
  </si>
  <si>
    <r>
      <rPr>
        <sz val="10"/>
        <color theme="1"/>
        <rFont val="宋体"/>
        <family val="3"/>
        <charset val="134"/>
      </rPr>
      <t>恒瑞医药</t>
    </r>
    <phoneticPr fontId="5" type="noConversion"/>
  </si>
  <si>
    <r>
      <rPr>
        <sz val="10"/>
        <color theme="1"/>
        <rFont val="宋体"/>
        <family val="3"/>
        <charset val="134"/>
      </rPr>
      <t>季度</t>
    </r>
    <phoneticPr fontId="2" type="noConversion"/>
  </si>
  <si>
    <r>
      <rPr>
        <sz val="10"/>
        <color theme="1"/>
        <rFont val="宋体"/>
        <family val="3"/>
        <charset val="134"/>
      </rPr>
      <t>代码</t>
    </r>
    <phoneticPr fontId="2" type="noConversion"/>
  </si>
  <si>
    <r>
      <rPr>
        <sz val="10"/>
        <color theme="1"/>
        <rFont val="宋体"/>
        <family val="3"/>
        <charset val="134"/>
      </rPr>
      <t>名称</t>
    </r>
    <phoneticPr fontId="2" type="noConversion"/>
  </si>
  <si>
    <r>
      <rPr>
        <sz val="10"/>
        <color theme="1"/>
        <rFont val="宋体"/>
        <family val="3"/>
        <charset val="134"/>
      </rPr>
      <t>恒瑞医药</t>
    </r>
    <phoneticPr fontId="5" type="noConversion"/>
  </si>
  <si>
    <r>
      <rPr>
        <sz val="10"/>
        <color theme="1"/>
        <rFont val="宋体"/>
        <family val="3"/>
        <charset val="134"/>
      </rPr>
      <t>华海药业</t>
    </r>
    <phoneticPr fontId="5" type="noConversion"/>
  </si>
  <si>
    <r>
      <rPr>
        <sz val="10"/>
        <color theme="1"/>
        <rFont val="宋体"/>
        <family val="3"/>
        <charset val="134"/>
      </rPr>
      <t>名称</t>
    </r>
    <phoneticPr fontId="2" type="noConversion"/>
  </si>
  <si>
    <r>
      <rPr>
        <sz val="10"/>
        <color theme="1"/>
        <rFont val="宋体"/>
        <family val="3"/>
        <charset val="134"/>
      </rPr>
      <t>代码</t>
    </r>
    <phoneticPr fontId="2" type="noConversion"/>
  </si>
  <si>
    <r>
      <rPr>
        <sz val="10"/>
        <color theme="1"/>
        <rFont val="宋体"/>
        <family val="3"/>
        <charset val="134"/>
      </rPr>
      <t>名称</t>
    </r>
    <phoneticPr fontId="2" type="noConversion"/>
  </si>
  <si>
    <r>
      <rPr>
        <sz val="10"/>
        <color theme="1"/>
        <rFont val="宋体"/>
        <family val="3"/>
        <charset val="134"/>
      </rPr>
      <t>均值</t>
    </r>
    <phoneticPr fontId="2" type="noConversion"/>
  </si>
  <si>
    <r>
      <rPr>
        <sz val="10"/>
        <color theme="1"/>
        <rFont val="宋体"/>
        <family val="3"/>
        <charset val="134"/>
      </rPr>
      <t>华海药业</t>
    </r>
    <phoneticPr fontId="5" type="noConversion"/>
  </si>
  <si>
    <t>年度</t>
    <phoneticPr fontId="2" type="noConversion"/>
  </si>
  <si>
    <t>PE</t>
    <phoneticPr fontId="2" type="noConversion"/>
  </si>
  <si>
    <t>年度PEG</t>
    <phoneticPr fontId="2" type="noConversion"/>
  </si>
  <si>
    <t>季度PEG</t>
    <phoneticPr fontId="2" type="noConversion"/>
  </si>
  <si>
    <t>年度（扣非后）</t>
    <phoneticPr fontId="2" type="noConversion"/>
  </si>
  <si>
    <r>
      <rPr>
        <sz val="10"/>
        <color theme="1"/>
        <rFont val="宋体"/>
        <family val="3"/>
        <charset val="134"/>
      </rPr>
      <t>【通关题】</t>
    </r>
    <phoneticPr fontId="2" type="noConversion"/>
  </si>
  <si>
    <r>
      <t xml:space="preserve">1. </t>
    </r>
    <r>
      <rPr>
        <sz val="10"/>
        <rFont val="宋体"/>
        <family val="3"/>
        <charset val="134"/>
      </rPr>
      <t>查找</t>
    </r>
    <r>
      <rPr>
        <sz val="10"/>
        <rFont val="Times New Roman"/>
        <family val="1"/>
      </rPr>
      <t>2017</t>
    </r>
    <r>
      <rPr>
        <sz val="10"/>
        <rFont val="宋体"/>
        <family val="3"/>
        <charset val="134"/>
      </rPr>
      <t>年的医药行业和各细分行业的增速，简述趋势</t>
    </r>
    <phoneticPr fontId="2" type="noConversion"/>
  </si>
  <si>
    <r>
      <rPr>
        <b/>
        <sz val="10"/>
        <color theme="1"/>
        <rFont val="宋体"/>
        <family val="3"/>
        <charset val="134"/>
      </rPr>
      <t>子行业增速</t>
    </r>
    <phoneticPr fontId="5" type="noConversion"/>
  </si>
  <si>
    <r>
      <rPr>
        <sz val="10"/>
        <color theme="1"/>
        <rFont val="宋体"/>
        <family val="3"/>
        <charset val="134"/>
      </rPr>
      <t>（亿元）</t>
    </r>
    <phoneticPr fontId="5" type="noConversion"/>
  </si>
  <si>
    <r>
      <rPr>
        <sz val="10"/>
        <color theme="1"/>
        <rFont val="宋体"/>
        <family val="3"/>
        <charset val="134"/>
      </rPr>
      <t>同比增速</t>
    </r>
    <phoneticPr fontId="5" type="noConversion"/>
  </si>
  <si>
    <r>
      <rPr>
        <sz val="10"/>
        <color theme="1"/>
        <rFont val="宋体"/>
        <family val="3"/>
        <charset val="134"/>
      </rPr>
      <t>化学药（原料药）</t>
    </r>
    <phoneticPr fontId="5" type="noConversion"/>
  </si>
  <si>
    <r>
      <rPr>
        <sz val="10"/>
        <color theme="1"/>
        <rFont val="宋体"/>
        <family val="3"/>
        <charset val="134"/>
      </rPr>
      <t>化学药（制剂）</t>
    </r>
    <phoneticPr fontId="5" type="noConversion"/>
  </si>
  <si>
    <r>
      <rPr>
        <sz val="10"/>
        <color theme="1"/>
        <rFont val="宋体"/>
        <family val="3"/>
        <charset val="134"/>
      </rPr>
      <t>中药饮片</t>
    </r>
    <phoneticPr fontId="5" type="noConversion"/>
  </si>
  <si>
    <r>
      <rPr>
        <sz val="10"/>
        <color theme="1"/>
        <rFont val="宋体"/>
        <family val="3"/>
        <charset val="134"/>
      </rPr>
      <t>中成药</t>
    </r>
    <phoneticPr fontId="5" type="noConversion"/>
  </si>
  <si>
    <r>
      <rPr>
        <sz val="10"/>
        <color theme="1"/>
        <rFont val="宋体"/>
        <family val="3"/>
        <charset val="134"/>
      </rPr>
      <t>卫生材料及用品</t>
    </r>
    <phoneticPr fontId="5" type="noConversion"/>
  </si>
  <si>
    <r>
      <rPr>
        <sz val="10"/>
        <color theme="1"/>
        <rFont val="宋体"/>
        <family val="3"/>
        <charset val="134"/>
      </rPr>
      <t>制药设备</t>
    </r>
    <phoneticPr fontId="5" type="noConversion"/>
  </si>
  <si>
    <r>
      <rPr>
        <sz val="10"/>
        <color theme="1"/>
        <rFont val="宋体"/>
        <family val="3"/>
        <charset val="134"/>
      </rPr>
      <t>医疗器械</t>
    </r>
    <phoneticPr fontId="5" type="noConversion"/>
  </si>
  <si>
    <r>
      <rPr>
        <sz val="10"/>
        <color theme="1"/>
        <rFont val="宋体"/>
        <family val="3"/>
        <charset val="134"/>
      </rPr>
      <t>数据来源：中华人民共和国工业和信息化部官网。</t>
    </r>
    <phoneticPr fontId="5" type="noConversion"/>
  </si>
  <si>
    <r>
      <rPr>
        <sz val="10"/>
        <color theme="1"/>
        <rFont val="宋体"/>
        <family val="3"/>
        <charset val="134"/>
      </rPr>
      <t>虽然</t>
    </r>
    <r>
      <rPr>
        <sz val="10"/>
        <color theme="1"/>
        <rFont val="Times New Roman"/>
        <family val="1"/>
      </rPr>
      <t>2017</t>
    </r>
    <r>
      <rPr>
        <sz val="10"/>
        <color theme="1"/>
        <rFont val="宋体"/>
        <family val="3"/>
        <charset val="134"/>
      </rPr>
      <t>年医药行业增速略有回升，但近三年行业的总体增速维持在</t>
    </r>
    <r>
      <rPr>
        <sz val="10"/>
        <color theme="1"/>
        <rFont val="Times New Roman"/>
        <family val="1"/>
      </rPr>
      <t>10%</t>
    </r>
    <r>
      <rPr>
        <sz val="10"/>
        <color theme="1"/>
        <rFont val="宋体"/>
        <family val="3"/>
        <charset val="134"/>
      </rPr>
      <t>出头，已经告别了过去超过</t>
    </r>
    <r>
      <rPr>
        <sz val="10"/>
        <color theme="1"/>
        <rFont val="Times New Roman"/>
        <family val="1"/>
      </rPr>
      <t>15%</t>
    </r>
    <r>
      <rPr>
        <sz val="10"/>
        <color theme="1"/>
        <rFont val="宋体"/>
        <family val="3"/>
        <charset val="134"/>
      </rPr>
      <t>的高增长时代了。</t>
    </r>
    <phoneticPr fontId="5" type="noConversion"/>
  </si>
  <si>
    <r>
      <rPr>
        <sz val="10"/>
        <color theme="1"/>
        <rFont val="宋体"/>
        <family val="3"/>
        <charset val="134"/>
      </rPr>
      <t>医疗器械，卫生材料和用品和中药饮片行业增长稍快，近几年增速在</t>
    </r>
    <r>
      <rPr>
        <sz val="10"/>
        <color theme="1"/>
        <rFont val="Times New Roman"/>
        <family val="1"/>
      </rPr>
      <t>15%</t>
    </r>
    <r>
      <rPr>
        <sz val="10"/>
        <color theme="1"/>
        <rFont val="宋体"/>
        <family val="3"/>
        <charset val="134"/>
      </rPr>
      <t>左右；其他细分行业增速略低于行业整体。</t>
    </r>
    <phoneticPr fontId="5" type="noConversion"/>
  </si>
  <si>
    <r>
      <rPr>
        <b/>
        <sz val="10"/>
        <color theme="1"/>
        <rFont val="宋体"/>
        <family val="3"/>
        <charset val="134"/>
      </rPr>
      <t>人口年龄结构：</t>
    </r>
    <r>
      <rPr>
        <sz val="10"/>
        <color theme="1"/>
        <rFont val="宋体"/>
        <family val="3"/>
        <charset val="134"/>
      </rPr>
      <t>主要看老龄化比例和趋势。中美日当前的老龄化率约为</t>
    </r>
    <r>
      <rPr>
        <sz val="10"/>
        <color rgb="FFFF0000"/>
        <rFont val="Times New Roman"/>
        <family val="1"/>
      </rPr>
      <t>11%</t>
    </r>
    <r>
      <rPr>
        <sz val="10"/>
        <color rgb="FFFF0000"/>
        <rFont val="宋体"/>
        <family val="3"/>
        <charset val="134"/>
      </rPr>
      <t>，</t>
    </r>
    <r>
      <rPr>
        <sz val="10"/>
        <color rgb="FFFF0000"/>
        <rFont val="Times New Roman"/>
        <family val="1"/>
      </rPr>
      <t>15%</t>
    </r>
    <r>
      <rPr>
        <sz val="10"/>
        <color rgb="FFFF0000"/>
        <rFont val="宋体"/>
        <family val="3"/>
        <charset val="134"/>
      </rPr>
      <t>，</t>
    </r>
    <r>
      <rPr>
        <sz val="10"/>
        <color rgb="FFFF0000"/>
        <rFont val="Times New Roman"/>
        <family val="1"/>
      </rPr>
      <t>26%</t>
    </r>
    <r>
      <rPr>
        <sz val="10"/>
        <color theme="1"/>
        <rFont val="宋体"/>
        <family val="3"/>
        <charset val="134"/>
      </rPr>
      <t>。中国老龄化率目前平稳地缓慢增长，过去十年增速每年</t>
    </r>
    <r>
      <rPr>
        <sz val="10"/>
        <color theme="1"/>
        <rFont val="Times New Roman"/>
        <family val="1"/>
      </rPr>
      <t>0.3%</t>
    </r>
    <r>
      <rPr>
        <sz val="10"/>
        <color theme="1"/>
        <rFont val="宋体"/>
        <family val="3"/>
        <charset val="134"/>
      </rPr>
      <t>，预计十年后老龄化的速度将会翻倍（从上一次人口普查的数据得出，</t>
    </r>
    <r>
      <rPr>
        <sz val="10"/>
        <color theme="1"/>
        <rFont val="Times New Roman"/>
        <family val="1"/>
      </rPr>
      <t>62</t>
    </r>
    <r>
      <rPr>
        <sz val="10"/>
        <color theme="1"/>
        <rFont val="宋体"/>
        <family val="3"/>
        <charset val="134"/>
      </rPr>
      <t>年后的每一年出生人数为之前十年平均的两倍。），但是最近十年老龄化的速度应该会比较稳定。日本的老龄化程度已经较高，但仍然以每年</t>
    </r>
    <r>
      <rPr>
        <sz val="10"/>
        <color theme="1"/>
        <rFont val="Times New Roman"/>
        <family val="1"/>
      </rPr>
      <t>0.5%</t>
    </r>
    <r>
      <rPr>
        <sz val="10"/>
        <color theme="1"/>
        <rFont val="宋体"/>
        <family val="3"/>
        <charset val="134"/>
      </rPr>
      <t>的速度在增加。美国近五年老龄化速度加快，约为每年</t>
    </r>
    <r>
      <rPr>
        <sz val="10"/>
        <color theme="1"/>
        <rFont val="Times New Roman"/>
        <family val="1"/>
      </rPr>
      <t>0.4%</t>
    </r>
    <r>
      <rPr>
        <sz val="10"/>
        <color theme="1"/>
        <rFont val="宋体"/>
        <family val="3"/>
        <charset val="134"/>
      </rPr>
      <t>。中国的老龄人口在十年后将会迎来井喷。</t>
    </r>
    <phoneticPr fontId="5" type="noConversion"/>
  </si>
  <si>
    <r>
      <rPr>
        <b/>
        <sz val="10"/>
        <color theme="1"/>
        <rFont val="宋体"/>
        <family val="3"/>
        <charset val="134"/>
      </rPr>
      <t>医药支出占比：</t>
    </r>
    <r>
      <rPr>
        <sz val="10"/>
        <color theme="1"/>
        <rFont val="宋体"/>
        <family val="3"/>
        <charset val="134"/>
      </rPr>
      <t>中美日当前的医药支出占比约为</t>
    </r>
    <r>
      <rPr>
        <sz val="10"/>
        <color rgb="FFFF0000"/>
        <rFont val="Times New Roman"/>
        <family val="1"/>
      </rPr>
      <t>6%</t>
    </r>
    <r>
      <rPr>
        <sz val="10"/>
        <color rgb="FFFF0000"/>
        <rFont val="宋体"/>
        <family val="3"/>
        <charset val="134"/>
      </rPr>
      <t>，</t>
    </r>
    <r>
      <rPr>
        <sz val="10"/>
        <color rgb="FFFF0000"/>
        <rFont val="Times New Roman"/>
        <family val="1"/>
      </rPr>
      <t>20%</t>
    </r>
    <r>
      <rPr>
        <sz val="10"/>
        <color rgb="FFFF0000"/>
        <rFont val="宋体"/>
        <family val="3"/>
        <charset val="134"/>
      </rPr>
      <t>，</t>
    </r>
    <r>
      <rPr>
        <sz val="10"/>
        <color rgb="FFFF0000"/>
        <rFont val="Times New Roman"/>
        <family val="1"/>
      </rPr>
      <t>8%</t>
    </r>
    <r>
      <rPr>
        <sz val="10"/>
        <color theme="1"/>
        <rFont val="宋体"/>
        <family val="3"/>
        <charset val="134"/>
      </rPr>
      <t>。中国的医保支出与日本较接近了，和美国差距明显，主要是跟美国的医疗体制有关。对比美日，占比还有一定的上涨空间。加上</t>
    </r>
    <r>
      <rPr>
        <sz val="10"/>
        <color theme="1"/>
        <rFont val="Times New Roman"/>
        <family val="1"/>
      </rPr>
      <t>GDP</t>
    </r>
    <r>
      <rPr>
        <sz val="10"/>
        <color theme="1"/>
        <rFont val="宋体"/>
        <family val="3"/>
        <charset val="134"/>
      </rPr>
      <t>本身的增速，医疗支出还未达天花板。</t>
    </r>
    <phoneticPr fontId="5" type="noConversion"/>
  </si>
  <si>
    <r>
      <rPr>
        <b/>
        <sz val="10"/>
        <color theme="1"/>
        <rFont val="宋体"/>
        <family val="3"/>
        <charset val="134"/>
      </rPr>
      <t>医保：</t>
    </r>
    <r>
      <rPr>
        <sz val="10"/>
        <color theme="1"/>
        <rFont val="宋体"/>
        <family val="3"/>
        <charset val="134"/>
      </rPr>
      <t>医保的支付能力占到整个医疗行业的很大一部分（另一部分是个人支付），医保对于医药行业整体的营收是有决定性的影响。当下中国医保的渗透率已经达到</t>
    </r>
    <r>
      <rPr>
        <sz val="10"/>
        <color theme="1"/>
        <rFont val="Times New Roman"/>
        <family val="1"/>
      </rPr>
      <t>95%</t>
    </r>
    <r>
      <rPr>
        <sz val="10"/>
        <color theme="1"/>
        <rFont val="宋体"/>
        <family val="3"/>
        <charset val="134"/>
      </rPr>
      <t>（包括城市职工医保，城市居民医保，新农合），但是整体保障力度还要低于医保政策各方面已经较为成熟的美日两国（主要在于医保支付的品类上，目前大多数进口药等一些较贵的药物都还需要自费），还存在完善空间。</t>
    </r>
    <phoneticPr fontId="5" type="noConversion"/>
  </si>
  <si>
    <r>
      <rPr>
        <b/>
        <sz val="10"/>
        <color theme="1"/>
        <rFont val="宋体"/>
        <family val="3"/>
        <charset val="134"/>
      </rPr>
      <t>医疗监管：</t>
    </r>
    <r>
      <rPr>
        <sz val="10"/>
        <color theme="1"/>
        <rFont val="宋体"/>
        <family val="3"/>
        <charset val="134"/>
      </rPr>
      <t>医保决定收入，药品的价格决定利润水平。</t>
    </r>
    <phoneticPr fontId="5" type="noConversion"/>
  </si>
  <si>
    <r>
      <rPr>
        <sz val="10"/>
        <color theme="1"/>
        <rFont val="宋体"/>
        <family val="3"/>
        <charset val="134"/>
      </rPr>
      <t>美国政府对药品价格的调控，主要运用法律手段对企业的垄断行为和不公平竞争行为加以限制。药品价格由制药企业与销售商（批发与零售）、社会健康维护组织与医院、保险公司与联邦政府联合谈判定价。</t>
    </r>
    <phoneticPr fontId="5" type="noConversion"/>
  </si>
  <si>
    <r>
      <rPr>
        <sz val="10"/>
        <color theme="1"/>
        <rFont val="宋体"/>
        <family val="3"/>
        <charset val="134"/>
      </rPr>
      <t>日本对于所有处方药均列入医保目录，并实行政府定价。</t>
    </r>
    <phoneticPr fontId="5" type="noConversion"/>
  </si>
  <si>
    <r>
      <rPr>
        <sz val="10"/>
        <color theme="1"/>
        <rFont val="宋体"/>
        <family val="3"/>
        <charset val="134"/>
      </rPr>
      <t>中国</t>
    </r>
    <r>
      <rPr>
        <sz val="10"/>
        <color theme="1"/>
        <rFont val="Times New Roman"/>
        <family val="1"/>
      </rPr>
      <t>15</t>
    </r>
    <r>
      <rPr>
        <sz val="10"/>
        <color theme="1"/>
        <rFont val="宋体"/>
        <family val="3"/>
        <charset val="134"/>
      </rPr>
      <t>年之前基本采用政府定价的方式，</t>
    </r>
    <r>
      <rPr>
        <sz val="10"/>
        <color theme="1"/>
        <rFont val="Times New Roman"/>
        <family val="1"/>
      </rPr>
      <t>15</t>
    </r>
    <r>
      <rPr>
        <sz val="10"/>
        <color theme="1"/>
        <rFont val="宋体"/>
        <family val="3"/>
        <charset val="134"/>
      </rPr>
      <t>年放开了除麻醉和精神药品意外的绝大多数药品价格的定价权，由市场定价。</t>
    </r>
    <phoneticPr fontId="5" type="noConversion"/>
  </si>
  <si>
    <r>
      <rPr>
        <sz val="10"/>
        <color theme="1"/>
        <rFont val="宋体"/>
        <family val="3"/>
        <charset val="134"/>
      </rPr>
      <t>对比之下可以看出，对于处方药，尤其是纳入医保目录的药品来看，从全世界看，价格管控都是比较严格的，所以当前我国这样的市场定价模式导致的药价较高有较大的回落风险。</t>
    </r>
    <phoneticPr fontId="5" type="noConversion"/>
  </si>
  <si>
    <r>
      <rPr>
        <b/>
        <sz val="10"/>
        <color theme="1"/>
        <rFont val="宋体"/>
        <family val="3"/>
        <charset val="134"/>
      </rPr>
      <t>综上，在医药行业的收入端，肯定还有很大规模的发展，但是在药品价格影响的利润端，利润率面临下滑的风险。</t>
    </r>
    <phoneticPr fontId="5" type="noConversion"/>
  </si>
  <si>
    <r>
      <t xml:space="preserve">3. </t>
    </r>
    <r>
      <rPr>
        <sz val="10"/>
        <color theme="1"/>
        <rFont val="宋体"/>
        <family val="3"/>
        <charset val="134"/>
      </rPr>
      <t>简述医药行业的产业链，并分析各个环节中的竞争格局</t>
    </r>
    <phoneticPr fontId="2" type="noConversion"/>
  </si>
  <si>
    <r>
      <rPr>
        <sz val="10"/>
        <color theme="1"/>
        <rFont val="宋体"/>
        <family val="3"/>
        <charset val="134"/>
      </rPr>
      <t>产业链</t>
    </r>
    <phoneticPr fontId="5" type="noConversion"/>
  </si>
  <si>
    <r>
      <rPr>
        <sz val="10"/>
        <color theme="1"/>
        <rFont val="宋体"/>
        <family val="3"/>
        <charset val="134"/>
      </rPr>
      <t>竞争格局</t>
    </r>
    <phoneticPr fontId="5" type="noConversion"/>
  </si>
  <si>
    <r>
      <rPr>
        <sz val="10"/>
        <color theme="1"/>
        <rFont val="宋体"/>
        <family val="3"/>
        <charset val="134"/>
      </rPr>
      <t>原料药，化学中间体等</t>
    </r>
    <phoneticPr fontId="5" type="noConversion"/>
  </si>
  <si>
    <r>
      <rPr>
        <sz val="10"/>
        <color theme="1"/>
        <rFont val="宋体"/>
        <family val="3"/>
        <charset val="134"/>
      </rPr>
      <t>集中度低，竞争激烈</t>
    </r>
    <phoneticPr fontId="5" type="noConversion"/>
  </si>
  <si>
    <r>
      <rPr>
        <sz val="10"/>
        <color theme="1"/>
        <rFont val="宋体"/>
        <family val="3"/>
        <charset val="134"/>
      </rPr>
      <t>受政策影响大，牌照管控严格</t>
    </r>
    <phoneticPr fontId="5" type="noConversion"/>
  </si>
  <si>
    <r>
      <rPr>
        <sz val="10"/>
        <color theme="1"/>
        <rFont val="宋体"/>
        <family val="3"/>
        <charset val="134"/>
      </rPr>
      <t>目前国内主要为技术含量较低的Ⅰ</t>
    </r>
    <r>
      <rPr>
        <sz val="10"/>
        <color theme="1"/>
        <rFont val="Times New Roman"/>
        <family val="1"/>
      </rPr>
      <t>,</t>
    </r>
    <r>
      <rPr>
        <sz val="10"/>
        <color theme="1"/>
        <rFont val="宋体"/>
        <family val="3"/>
        <charset val="134"/>
      </rPr>
      <t>Ⅱ类器械为主，竞争激烈</t>
    </r>
    <phoneticPr fontId="5" type="noConversion"/>
  </si>
  <si>
    <r>
      <rPr>
        <sz val="10"/>
        <color theme="1"/>
        <rFont val="宋体"/>
        <family val="3"/>
        <charset val="134"/>
      </rPr>
      <t>独立于制药行业，主要看医院实力和区域，集中度低</t>
    </r>
    <phoneticPr fontId="5" type="noConversion"/>
  </si>
  <si>
    <r>
      <t xml:space="preserve">2. </t>
    </r>
    <r>
      <rPr>
        <sz val="10"/>
        <color theme="1"/>
        <rFont val="宋体"/>
        <family val="3"/>
        <charset val="134"/>
      </rPr>
      <t>北美医药企业较为成熟，前期积累了大量的专利，药价较高；</t>
    </r>
    <phoneticPr fontId="5" type="noConversion"/>
  </si>
  <si>
    <r>
      <t xml:space="preserve">3. </t>
    </r>
    <r>
      <rPr>
        <sz val="10"/>
        <color theme="1"/>
        <rFont val="宋体"/>
        <family val="3"/>
        <charset val="134"/>
      </rPr>
      <t>美国政府在医药方面的投入大，专利保护制度很完善。</t>
    </r>
    <phoneticPr fontId="5" type="noConversion"/>
  </si>
  <si>
    <r>
      <t>5-10</t>
    </r>
    <r>
      <rPr>
        <sz val="10"/>
        <color theme="1"/>
        <rFont val="宋体"/>
        <family val="3"/>
        <charset val="134"/>
      </rPr>
      <t>年内是否有可能极大地缩小差距：</t>
    </r>
    <phoneticPr fontId="5" type="noConversion"/>
  </si>
  <si>
    <r>
      <t xml:space="preserve">5. </t>
    </r>
    <r>
      <rPr>
        <sz val="10"/>
        <color theme="1"/>
        <rFont val="宋体"/>
        <family val="3"/>
        <charset val="134"/>
      </rPr>
      <t>医药行业研发驱动、渠道驱动和投资驱动各自的商业模式有什么区别？</t>
    </r>
    <phoneticPr fontId="2" type="noConversion"/>
  </si>
  <si>
    <r>
      <rPr>
        <b/>
        <sz val="10"/>
        <color theme="1"/>
        <rFont val="宋体"/>
        <family val="3"/>
        <charset val="134"/>
      </rPr>
      <t>机遇（扩容）：</t>
    </r>
    <phoneticPr fontId="5" type="noConversion"/>
  </si>
  <si>
    <r>
      <rPr>
        <b/>
        <sz val="10"/>
        <color theme="1"/>
        <rFont val="宋体"/>
        <family val="3"/>
        <charset val="134"/>
      </rPr>
      <t>挑战（控费）：</t>
    </r>
    <phoneticPr fontId="5" type="noConversion"/>
  </si>
  <si>
    <r>
      <rPr>
        <b/>
        <sz val="10"/>
        <color theme="1"/>
        <rFont val="宋体"/>
        <family val="3"/>
        <charset val="134"/>
      </rPr>
      <t>哪些公司受益：</t>
    </r>
    <phoneticPr fontId="5" type="noConversion"/>
  </si>
  <si>
    <r>
      <t>7.</t>
    </r>
    <r>
      <rPr>
        <sz val="10"/>
        <color theme="1"/>
        <rFont val="宋体"/>
        <family val="3"/>
        <charset val="134"/>
      </rPr>
      <t>列举哈药股份、新华医疗、迪安诊断、恒瑞医药、华海药业的商业模式变迁，用数据支撑你的结论。</t>
    </r>
    <phoneticPr fontId="2" type="noConversion"/>
  </si>
  <si>
    <r>
      <t>2011</t>
    </r>
    <r>
      <rPr>
        <sz val="10"/>
        <color theme="1"/>
        <rFont val="宋体"/>
        <family val="3"/>
        <charset val="134"/>
      </rPr>
      <t>年以前，业务上公司的医药（研发与制造）为主（占比</t>
    </r>
    <r>
      <rPr>
        <sz val="10"/>
        <color theme="1"/>
        <rFont val="Times New Roman"/>
        <family val="1"/>
      </rPr>
      <t>54.4%</t>
    </r>
    <r>
      <rPr>
        <sz val="10"/>
        <color theme="1"/>
        <rFont val="宋体"/>
        <family val="3"/>
        <charset val="134"/>
      </rPr>
      <t>）；</t>
    </r>
    <r>
      <rPr>
        <sz val="10"/>
        <color theme="1"/>
        <rFont val="Times New Roman"/>
        <family val="1"/>
      </rPr>
      <t>2011</t>
    </r>
    <r>
      <rPr>
        <sz val="10"/>
        <color theme="1"/>
        <rFont val="宋体"/>
        <family val="3"/>
        <charset val="134"/>
      </rPr>
      <t>年以后，则以医药流通为主，当前收入占比为</t>
    </r>
    <r>
      <rPr>
        <sz val="10"/>
        <color theme="1"/>
        <rFont val="Times New Roman"/>
        <family val="1"/>
      </rPr>
      <t>67%</t>
    </r>
    <r>
      <rPr>
        <sz val="10"/>
        <color theme="1"/>
        <rFont val="宋体"/>
        <family val="3"/>
        <charset val="134"/>
      </rPr>
      <t>。</t>
    </r>
    <phoneticPr fontId="5" type="noConversion"/>
  </si>
  <si>
    <r>
      <rPr>
        <sz val="10"/>
        <color theme="1"/>
        <rFont val="宋体"/>
        <family val="3"/>
        <charset val="134"/>
      </rPr>
      <t>（</t>
    </r>
    <r>
      <rPr>
        <sz val="10"/>
        <color theme="1"/>
        <rFont val="Times New Roman"/>
        <family val="1"/>
      </rPr>
      <t>1</t>
    </r>
    <r>
      <rPr>
        <sz val="10"/>
        <color theme="1"/>
        <rFont val="宋体"/>
        <family val="3"/>
        <charset val="134"/>
      </rPr>
      <t>）</t>
    </r>
    <r>
      <rPr>
        <sz val="10"/>
        <color theme="1"/>
        <rFont val="Times New Roman"/>
        <family val="1"/>
      </rPr>
      <t>2017</t>
    </r>
    <r>
      <rPr>
        <sz val="10"/>
        <color theme="1"/>
        <rFont val="宋体"/>
        <family val="3"/>
        <charset val="134"/>
      </rPr>
      <t>年已完成全国省级实验室网点</t>
    </r>
    <r>
      <rPr>
        <sz val="10"/>
        <color theme="1"/>
        <rFont val="Times New Roman"/>
        <family val="1"/>
      </rPr>
      <t>38</t>
    </r>
    <r>
      <rPr>
        <sz val="10"/>
        <color theme="1"/>
        <rFont val="宋体"/>
        <family val="3"/>
        <charset val="134"/>
      </rPr>
      <t>家的布局，覆盖全国，形成连锁化和规模化经营的竞争优势。</t>
    </r>
    <phoneticPr fontId="5" type="noConversion"/>
  </si>
  <si>
    <r>
      <rPr>
        <b/>
        <sz val="10"/>
        <color theme="1"/>
        <rFont val="宋体"/>
        <family val="3"/>
        <charset val="134"/>
      </rPr>
      <t>恒瑞医药：</t>
    </r>
    <r>
      <rPr>
        <sz val="10"/>
        <color theme="1"/>
        <rFont val="宋体"/>
        <family val="3"/>
        <charset val="134"/>
      </rPr>
      <t>以抗肿瘤药品为核心，同时多元化发展实现品类扩张。盈利模式以研发驱动为主。</t>
    </r>
    <phoneticPr fontId="5" type="noConversion"/>
  </si>
  <si>
    <r>
      <rPr>
        <sz val="10"/>
        <color theme="1"/>
        <rFont val="宋体"/>
        <family val="3"/>
        <charset val="134"/>
      </rPr>
      <t>公司上市以来就以抗肿瘤药品为核心业务，</t>
    </r>
    <r>
      <rPr>
        <sz val="10"/>
        <color theme="1"/>
        <rFont val="Times New Roman"/>
        <family val="1"/>
      </rPr>
      <t xml:space="preserve"> 2000 </t>
    </r>
    <r>
      <rPr>
        <sz val="10"/>
        <color theme="1"/>
        <rFont val="宋体"/>
        <family val="3"/>
        <charset val="134"/>
      </rPr>
      <t>年抗肿瘤收入占比为</t>
    </r>
    <r>
      <rPr>
        <sz val="10"/>
        <color theme="1"/>
        <rFont val="Times New Roman"/>
        <family val="1"/>
      </rPr>
      <t xml:space="preserve"> 27.5%</t>
    </r>
    <r>
      <rPr>
        <sz val="10"/>
        <color theme="1"/>
        <rFont val="宋体"/>
        <family val="3"/>
        <charset val="134"/>
      </rPr>
      <t>，而抗感染业务收入占比为</t>
    </r>
    <r>
      <rPr>
        <sz val="10"/>
        <color theme="1"/>
        <rFont val="Times New Roman"/>
        <family val="1"/>
      </rPr>
      <t xml:space="preserve"> 20.9%</t>
    </r>
    <r>
      <rPr>
        <sz val="10"/>
        <color theme="1"/>
        <rFont val="宋体"/>
        <family val="3"/>
        <charset val="134"/>
      </rPr>
      <t>，是公司初期第二大业务。</t>
    </r>
    <phoneticPr fontId="5" type="noConversion"/>
  </si>
  <si>
    <r>
      <rPr>
        <sz val="10"/>
        <color theme="1"/>
        <rFont val="宋体"/>
        <family val="3"/>
        <charset val="134"/>
      </rPr>
      <t>经过多年发展，</t>
    </r>
    <r>
      <rPr>
        <sz val="10"/>
        <color theme="1"/>
        <rFont val="Times New Roman"/>
        <family val="1"/>
      </rPr>
      <t xml:space="preserve"> </t>
    </r>
    <r>
      <rPr>
        <sz val="10"/>
        <color theme="1"/>
        <rFont val="宋体"/>
        <family val="3"/>
        <charset val="134"/>
      </rPr>
      <t>公司主营以抗肿瘤业务为核心不变，非抗肿瘤领域品种数量和销售占比逐步增加，实现品类扩张。</t>
    </r>
    <phoneticPr fontId="5" type="noConversion"/>
  </si>
  <si>
    <r>
      <t>2017</t>
    </r>
    <r>
      <rPr>
        <sz val="10"/>
        <color theme="1"/>
        <rFont val="宋体"/>
        <family val="3"/>
        <charset val="134"/>
      </rPr>
      <t>年，非抗肿瘤领域的药品收入快速增长，</t>
    </r>
    <r>
      <rPr>
        <sz val="10"/>
        <color theme="1"/>
        <rFont val="Times New Roman"/>
        <family val="1"/>
      </rPr>
      <t xml:space="preserve"> </t>
    </r>
    <r>
      <rPr>
        <sz val="10"/>
        <color theme="1"/>
        <rFont val="宋体"/>
        <family val="3"/>
        <charset val="134"/>
      </rPr>
      <t>麻醉类药品占比已由上市初的</t>
    </r>
    <r>
      <rPr>
        <sz val="10"/>
        <color theme="1"/>
        <rFont val="Times New Roman"/>
        <family val="1"/>
      </rPr>
      <t>4.7%</t>
    </r>
    <r>
      <rPr>
        <sz val="10"/>
        <color theme="1"/>
        <rFont val="宋体"/>
        <family val="3"/>
        <charset val="134"/>
      </rPr>
      <t>增长至</t>
    </r>
    <r>
      <rPr>
        <sz val="10"/>
        <color theme="1"/>
        <rFont val="Times New Roman"/>
        <family val="1"/>
      </rPr>
      <t>26.0%</t>
    </r>
    <r>
      <rPr>
        <sz val="10"/>
        <color theme="1"/>
        <rFont val="宋体"/>
        <family val="3"/>
        <charset val="134"/>
      </rPr>
      <t>，造影剂业务也快速成长，占比达到</t>
    </r>
    <r>
      <rPr>
        <sz val="10"/>
        <color theme="1"/>
        <rFont val="Times New Roman"/>
        <family val="1"/>
      </rPr>
      <t>13.7%</t>
    </r>
    <r>
      <rPr>
        <sz val="10"/>
        <color theme="1"/>
        <rFont val="宋体"/>
        <family val="3"/>
        <charset val="134"/>
      </rPr>
      <t>。</t>
    </r>
    <phoneticPr fontId="5" type="noConversion"/>
  </si>
  <si>
    <r>
      <rPr>
        <sz val="10"/>
        <color theme="1"/>
        <rFont val="宋体"/>
        <family val="3"/>
        <charset val="134"/>
      </rPr>
      <t>（</t>
    </r>
    <r>
      <rPr>
        <sz val="10"/>
        <color theme="1"/>
        <rFont val="Times New Roman"/>
        <family val="1"/>
      </rPr>
      <t>2</t>
    </r>
    <r>
      <rPr>
        <sz val="10"/>
        <color theme="1"/>
        <rFont val="宋体"/>
        <family val="3"/>
        <charset val="134"/>
      </rPr>
      <t>）研发实力国内领先。</t>
    </r>
    <r>
      <rPr>
        <sz val="10"/>
        <color theme="1"/>
        <rFont val="Times New Roman"/>
        <family val="1"/>
      </rPr>
      <t/>
    </r>
    <phoneticPr fontId="5" type="noConversion"/>
  </si>
  <si>
    <r>
      <rPr>
        <b/>
        <sz val="10"/>
        <color theme="1"/>
        <rFont val="宋体"/>
        <family val="3"/>
        <charset val="134"/>
      </rPr>
      <t>公司整体呈现越来越依赖研发驱动的变化，除了传统的抗肿瘤药物外，已经开始有其他品类开始逐渐涌现。</t>
    </r>
    <phoneticPr fontId="5" type="noConversion"/>
  </si>
  <si>
    <r>
      <rPr>
        <b/>
        <sz val="10"/>
        <color theme="1"/>
        <rFont val="宋体"/>
        <family val="3"/>
        <charset val="134"/>
      </rPr>
      <t>华海药业：</t>
    </r>
    <r>
      <rPr>
        <sz val="10"/>
        <color theme="1"/>
        <rFont val="宋体"/>
        <family val="3"/>
        <charset val="134"/>
      </rPr>
      <t>产业链延伸形成中间体、原料药、制剂一体化的完整产业链。制剂出口实现区域扩张，国内制剂实现进口替代。</t>
    </r>
    <phoneticPr fontId="5" type="noConversion"/>
  </si>
  <si>
    <r>
      <rPr>
        <sz val="10"/>
        <color theme="1"/>
        <rFont val="宋体"/>
        <family val="3"/>
        <charset val="134"/>
      </rPr>
      <t>（</t>
    </r>
    <r>
      <rPr>
        <sz val="10"/>
        <color theme="1"/>
        <rFont val="Times New Roman"/>
        <family val="1"/>
      </rPr>
      <t>1</t>
    </r>
    <r>
      <rPr>
        <sz val="10"/>
        <color theme="1"/>
        <rFont val="宋体"/>
        <family val="3"/>
        <charset val="134"/>
      </rPr>
      <t>）从业务结构来看，公司以特色原料药及医药中间体为起点，利用国际主要原研药专利保护集中到期的契机，将产业链向下游高附加值的制剂领域延伸。</t>
    </r>
    <phoneticPr fontId="5" type="noConversion"/>
  </si>
  <si>
    <r>
      <rPr>
        <sz val="10"/>
        <color theme="1"/>
        <rFont val="宋体"/>
        <family val="3"/>
        <charset val="134"/>
      </rPr>
      <t>原料药及中间体销售收入占比从</t>
    </r>
    <r>
      <rPr>
        <sz val="10"/>
        <color theme="1"/>
        <rFont val="Times New Roman"/>
        <family val="1"/>
      </rPr>
      <t>2009</t>
    </r>
    <r>
      <rPr>
        <sz val="10"/>
        <color theme="1"/>
        <rFont val="宋体"/>
        <family val="3"/>
        <charset val="134"/>
      </rPr>
      <t>年的</t>
    </r>
    <r>
      <rPr>
        <sz val="10"/>
        <color theme="1"/>
        <rFont val="Times New Roman"/>
        <family val="1"/>
      </rPr>
      <t>90%</t>
    </r>
    <r>
      <rPr>
        <sz val="10"/>
        <color theme="1"/>
        <rFont val="宋体"/>
        <family val="3"/>
        <charset val="134"/>
      </rPr>
      <t>左右下降至今不足</t>
    </r>
    <r>
      <rPr>
        <sz val="10"/>
        <color theme="1"/>
        <rFont val="Times New Roman"/>
        <family val="1"/>
      </rPr>
      <t>50%</t>
    </r>
    <r>
      <rPr>
        <sz val="10"/>
        <color theme="1"/>
        <rFont val="宋体"/>
        <family val="3"/>
        <charset val="134"/>
      </rPr>
      <t>，</t>
    </r>
    <r>
      <rPr>
        <sz val="10"/>
        <color theme="1"/>
        <rFont val="Times New Roman"/>
        <family val="1"/>
      </rPr>
      <t>2016</t>
    </r>
    <r>
      <rPr>
        <sz val="10"/>
        <color theme="1"/>
        <rFont val="宋体"/>
        <family val="3"/>
        <charset val="134"/>
      </rPr>
      <t>年成品药销售额已超过原料药及中间体，收入占比至今达到</t>
    </r>
    <r>
      <rPr>
        <sz val="10"/>
        <color theme="1"/>
        <rFont val="Times New Roman"/>
        <family val="1"/>
      </rPr>
      <t>52%</t>
    </r>
    <r>
      <rPr>
        <sz val="10"/>
        <color theme="1"/>
        <rFont val="宋体"/>
        <family val="3"/>
        <charset val="134"/>
      </rPr>
      <t>。</t>
    </r>
    <phoneticPr fontId="5" type="noConversion"/>
  </si>
  <si>
    <r>
      <rPr>
        <sz val="10"/>
        <color theme="1"/>
        <rFont val="宋体"/>
        <family val="3"/>
        <charset val="134"/>
      </rPr>
      <t>（</t>
    </r>
    <r>
      <rPr>
        <sz val="10"/>
        <color theme="1"/>
        <rFont val="Times New Roman"/>
        <family val="1"/>
      </rPr>
      <t>2</t>
    </r>
    <r>
      <rPr>
        <sz val="10"/>
        <color theme="1"/>
        <rFont val="宋体"/>
        <family val="3"/>
        <charset val="134"/>
      </rPr>
      <t>）从区域结构来看，公司原料药主要销售到海外市场，叠加制剂出口，公司收入主要以海外为主，但毛利从以海外销售为主转变为以国内为主。</t>
    </r>
    <phoneticPr fontId="5" type="noConversion"/>
  </si>
  <si>
    <r>
      <rPr>
        <sz val="10"/>
        <color theme="1"/>
        <rFont val="宋体"/>
        <family val="3"/>
        <charset val="134"/>
      </rPr>
      <t>过去几年，随着国内制剂销售的崛起，</t>
    </r>
    <r>
      <rPr>
        <sz val="10"/>
        <color theme="1"/>
        <rFont val="Times New Roman"/>
        <family val="1"/>
      </rPr>
      <t xml:space="preserve"> </t>
    </r>
    <r>
      <rPr>
        <sz val="10"/>
        <color theme="1"/>
        <rFont val="宋体"/>
        <family val="3"/>
        <charset val="134"/>
      </rPr>
      <t>国内销售收入占比逐步提高至</t>
    </r>
    <r>
      <rPr>
        <sz val="10"/>
        <color theme="1"/>
        <rFont val="Times New Roman"/>
        <family val="1"/>
      </rPr>
      <t>40%</t>
    </r>
    <r>
      <rPr>
        <sz val="10"/>
        <color theme="1"/>
        <rFont val="宋体"/>
        <family val="3"/>
        <charset val="134"/>
      </rPr>
      <t>，国外销售收入占比则从</t>
    </r>
    <r>
      <rPr>
        <sz val="10"/>
        <color theme="1"/>
        <rFont val="Times New Roman"/>
        <family val="1"/>
      </rPr>
      <t>80%</t>
    </r>
    <r>
      <rPr>
        <sz val="10"/>
        <color theme="1"/>
        <rFont val="宋体"/>
        <family val="3"/>
        <charset val="134"/>
      </rPr>
      <t>左右下降至今</t>
    </r>
    <r>
      <rPr>
        <sz val="10"/>
        <color theme="1"/>
        <rFont val="Times New Roman"/>
        <family val="1"/>
      </rPr>
      <t>60%</t>
    </r>
    <r>
      <rPr>
        <sz val="10"/>
        <color theme="1"/>
        <rFont val="宋体"/>
        <family val="3"/>
        <charset val="134"/>
      </rPr>
      <t>左右。</t>
    </r>
    <phoneticPr fontId="5" type="noConversion"/>
  </si>
  <si>
    <r>
      <t xml:space="preserve">8. </t>
    </r>
    <r>
      <rPr>
        <sz val="10"/>
        <color theme="1"/>
        <rFont val="宋体"/>
        <family val="3"/>
        <charset val="134"/>
      </rPr>
      <t>查找上述四家公司的高管团队履历和</t>
    </r>
    <r>
      <rPr>
        <sz val="10"/>
        <color theme="1"/>
        <rFont val="Times New Roman"/>
        <family val="1"/>
      </rPr>
      <t>2017</t>
    </r>
    <r>
      <rPr>
        <sz val="10"/>
        <color theme="1"/>
        <rFont val="宋体"/>
        <family val="3"/>
        <charset val="134"/>
      </rPr>
      <t>年的薪酬，说说你的发现。</t>
    </r>
    <phoneticPr fontId="2" type="noConversion"/>
  </si>
  <si>
    <r>
      <rPr>
        <sz val="10"/>
        <color theme="1"/>
        <rFont val="宋体"/>
        <family val="3"/>
        <charset val="134"/>
      </rPr>
      <t>先看总体数据（数据来源于</t>
    </r>
    <r>
      <rPr>
        <sz val="10"/>
        <color theme="1"/>
        <rFont val="Times New Roman"/>
        <family val="1"/>
      </rPr>
      <t>17</t>
    </r>
    <r>
      <rPr>
        <sz val="10"/>
        <color theme="1"/>
        <rFont val="宋体"/>
        <family val="3"/>
        <charset val="134"/>
      </rPr>
      <t>年年报）：</t>
    </r>
    <phoneticPr fontId="5" type="noConversion"/>
  </si>
  <si>
    <r>
      <rPr>
        <sz val="10"/>
        <color theme="1"/>
        <rFont val="宋体"/>
        <family val="3"/>
        <charset val="134"/>
      </rPr>
      <t>归母净利润（亿元）</t>
    </r>
    <phoneticPr fontId="5" type="noConversion"/>
  </si>
  <si>
    <r>
      <rPr>
        <sz val="10"/>
        <color theme="1"/>
        <rFont val="宋体"/>
        <family val="3"/>
        <charset val="134"/>
      </rPr>
      <t>高管团队薪酬水平（万元）</t>
    </r>
    <phoneticPr fontId="5" type="noConversion"/>
  </si>
  <si>
    <r>
      <rPr>
        <sz val="10"/>
        <color theme="1"/>
        <rFont val="宋体"/>
        <family val="3"/>
        <charset val="134"/>
      </rPr>
      <t>第一位</t>
    </r>
    <phoneticPr fontId="5" type="noConversion"/>
  </si>
  <si>
    <r>
      <rPr>
        <sz val="10"/>
        <color theme="1"/>
        <rFont val="宋体"/>
        <family val="3"/>
        <charset val="134"/>
      </rPr>
      <t>第三位</t>
    </r>
    <phoneticPr fontId="5" type="noConversion"/>
  </si>
  <si>
    <r>
      <rPr>
        <sz val="10"/>
        <color theme="1"/>
        <rFont val="宋体"/>
        <family val="3"/>
        <charset val="134"/>
      </rPr>
      <t>哈药股份</t>
    </r>
    <phoneticPr fontId="5" type="noConversion"/>
  </si>
  <si>
    <r>
      <rPr>
        <b/>
        <sz val="10"/>
        <color theme="1"/>
        <rFont val="宋体"/>
        <family val="3"/>
        <charset val="134"/>
      </rPr>
      <t>迪安诊断：</t>
    </r>
    <r>
      <rPr>
        <sz val="10"/>
        <color theme="1"/>
        <rFont val="宋体"/>
        <family val="3"/>
        <charset val="134"/>
      </rPr>
      <t>高管团队总计</t>
    </r>
    <r>
      <rPr>
        <sz val="10"/>
        <color theme="1"/>
        <rFont val="Times New Roman"/>
        <family val="1"/>
      </rPr>
      <t>18</t>
    </r>
    <r>
      <rPr>
        <sz val="10"/>
        <color theme="1"/>
        <rFont val="宋体"/>
        <family val="3"/>
        <charset val="134"/>
      </rPr>
      <t>人，薪酬总计</t>
    </r>
    <r>
      <rPr>
        <sz val="10"/>
        <color theme="1"/>
        <rFont val="Times New Roman"/>
        <family val="1"/>
      </rPr>
      <t>722.40</t>
    </r>
    <r>
      <rPr>
        <sz val="10"/>
        <color theme="1"/>
        <rFont val="宋体"/>
        <family val="3"/>
        <charset val="134"/>
      </rPr>
      <t>万元，人均</t>
    </r>
    <r>
      <rPr>
        <sz val="10"/>
        <color theme="1"/>
        <rFont val="Times New Roman"/>
        <family val="1"/>
      </rPr>
      <t>40.1</t>
    </r>
    <r>
      <rPr>
        <sz val="10"/>
        <color theme="1"/>
        <rFont val="宋体"/>
        <family val="3"/>
        <charset val="134"/>
      </rPr>
      <t>万元。董事长为公司创始人，薪酬水平最高为</t>
    </r>
    <r>
      <rPr>
        <sz val="10"/>
        <color theme="1"/>
        <rFont val="Times New Roman"/>
        <family val="1"/>
      </rPr>
      <t>100</t>
    </r>
    <r>
      <rPr>
        <sz val="10"/>
        <color theme="1"/>
        <rFont val="宋体"/>
        <family val="3"/>
        <charset val="134"/>
      </rPr>
      <t>万元。</t>
    </r>
    <phoneticPr fontId="5" type="noConversion"/>
  </si>
  <si>
    <r>
      <rPr>
        <b/>
        <sz val="10"/>
        <color theme="1"/>
        <rFont val="宋体"/>
        <family val="3"/>
        <charset val="134"/>
      </rPr>
      <t>恒瑞医药：</t>
    </r>
    <r>
      <rPr>
        <sz val="10"/>
        <color theme="1"/>
        <rFont val="宋体"/>
        <family val="3"/>
        <charset val="134"/>
      </rPr>
      <t>高管团队总计</t>
    </r>
    <r>
      <rPr>
        <sz val="10"/>
        <color theme="1"/>
        <rFont val="Times New Roman"/>
        <family val="1"/>
      </rPr>
      <t>28</t>
    </r>
    <r>
      <rPr>
        <sz val="10"/>
        <color theme="1"/>
        <rFont val="宋体"/>
        <family val="3"/>
        <charset val="134"/>
      </rPr>
      <t>人，薪酬总计</t>
    </r>
    <r>
      <rPr>
        <sz val="10"/>
        <color theme="1"/>
        <rFont val="Times New Roman"/>
        <family val="1"/>
      </rPr>
      <t>2457</t>
    </r>
    <r>
      <rPr>
        <sz val="10"/>
        <color theme="1"/>
        <rFont val="宋体"/>
        <family val="3"/>
        <charset val="134"/>
      </rPr>
      <t>万元，人均</t>
    </r>
    <r>
      <rPr>
        <sz val="10"/>
        <color theme="1"/>
        <rFont val="Times New Roman"/>
        <family val="1"/>
      </rPr>
      <t>87.75</t>
    </r>
    <r>
      <rPr>
        <sz val="10"/>
        <color theme="1"/>
        <rFont val="宋体"/>
        <family val="3"/>
        <charset val="134"/>
      </rPr>
      <t>万元。董事长为公司创始人，薪酬水平</t>
    </r>
    <r>
      <rPr>
        <sz val="10"/>
        <color theme="1"/>
        <rFont val="Times New Roman"/>
        <family val="1"/>
      </rPr>
      <t>170</t>
    </r>
    <r>
      <rPr>
        <sz val="10"/>
        <color theme="1"/>
        <rFont val="宋体"/>
        <family val="3"/>
        <charset val="134"/>
      </rPr>
      <t>万元。管理团队人员稳定。</t>
    </r>
    <phoneticPr fontId="5" type="noConversion"/>
  </si>
  <si>
    <r>
      <rPr>
        <sz val="10"/>
        <color theme="1"/>
        <rFont val="宋体"/>
        <family val="3"/>
        <charset val="134"/>
      </rPr>
      <t>高管中高学历者最多，从工作经历来看，专业技术背景大部分是外来引进的人才，管理人员则基本上是原公司内部人员。管理层稳定。</t>
    </r>
    <phoneticPr fontId="5" type="noConversion"/>
  </si>
  <si>
    <r>
      <rPr>
        <b/>
        <sz val="10"/>
        <color theme="1"/>
        <rFont val="宋体"/>
        <family val="3"/>
        <charset val="134"/>
      </rPr>
      <t>结合第七题各家公司的商业模式发现，越注重研发，核心技术开发的医药企业高管薪酬越高。缺乏核心技术，仅依靠投资或者渠道驱动的迪安诊断和新华医疗最低。</t>
    </r>
    <phoneticPr fontId="5" type="noConversion"/>
  </si>
  <si>
    <r>
      <t xml:space="preserve">9. </t>
    </r>
    <r>
      <rPr>
        <sz val="10"/>
        <color theme="1"/>
        <rFont val="宋体"/>
        <family val="3"/>
        <charset val="134"/>
      </rPr>
      <t>分析上述五家公司从</t>
    </r>
    <r>
      <rPr>
        <sz val="10"/>
        <color theme="1"/>
        <rFont val="Times New Roman"/>
        <family val="1"/>
      </rPr>
      <t>2017</t>
    </r>
    <r>
      <rPr>
        <sz val="10"/>
        <color theme="1"/>
        <rFont val="宋体"/>
        <family val="3"/>
        <charset val="134"/>
      </rPr>
      <t>年初至今的股价走势分化的原因。</t>
    </r>
    <phoneticPr fontId="2" type="noConversion"/>
  </si>
  <si>
    <r>
      <rPr>
        <sz val="10"/>
        <color theme="1"/>
        <rFont val="宋体"/>
        <family val="3"/>
        <charset val="134"/>
      </rPr>
      <t>先看数据：</t>
    </r>
    <phoneticPr fontId="5" type="noConversion"/>
  </si>
  <si>
    <r>
      <rPr>
        <sz val="10"/>
        <color theme="1"/>
        <rFont val="宋体"/>
        <family val="3"/>
        <charset val="134"/>
      </rPr>
      <t>净利</t>
    </r>
    <r>
      <rPr>
        <sz val="10"/>
        <color theme="1"/>
        <rFont val="Times New Roman"/>
        <family val="1"/>
      </rPr>
      <t>(</t>
    </r>
    <r>
      <rPr>
        <sz val="10"/>
        <color theme="1"/>
        <rFont val="宋体"/>
        <family val="3"/>
        <charset val="134"/>
      </rPr>
      <t>亿</t>
    </r>
    <r>
      <rPr>
        <sz val="10"/>
        <color theme="1"/>
        <rFont val="Times New Roman"/>
        <family val="1"/>
      </rPr>
      <t>)</t>
    </r>
    <phoneticPr fontId="5" type="noConversion"/>
  </si>
  <si>
    <r>
      <rPr>
        <sz val="10"/>
        <color theme="1"/>
        <rFont val="宋体"/>
        <family val="3"/>
        <charset val="134"/>
      </rPr>
      <t>收盘价</t>
    </r>
    <phoneticPr fontId="5" type="noConversion"/>
  </si>
  <si>
    <r>
      <rPr>
        <sz val="10"/>
        <color theme="1"/>
        <rFont val="宋体"/>
        <family val="3"/>
        <charset val="134"/>
      </rPr>
      <t>涨跌幅</t>
    </r>
    <phoneticPr fontId="5" type="noConversion"/>
  </si>
  <si>
    <r>
      <rPr>
        <sz val="10"/>
        <color theme="1"/>
        <rFont val="宋体"/>
        <family val="3"/>
        <charset val="134"/>
      </rPr>
      <t>业绩增速</t>
    </r>
    <phoneticPr fontId="5" type="noConversion"/>
  </si>
  <si>
    <r>
      <rPr>
        <sz val="10"/>
        <color theme="1"/>
        <rFont val="宋体"/>
        <family val="3"/>
        <charset val="134"/>
      </rPr>
      <t>哈药股份</t>
    </r>
    <phoneticPr fontId="5" type="noConversion"/>
  </si>
  <si>
    <r>
      <rPr>
        <sz val="10"/>
        <color theme="1"/>
        <rFont val="宋体"/>
        <family val="3"/>
        <charset val="134"/>
      </rPr>
      <t>恒瑞医药和华海药业大幅上涨；</t>
    </r>
    <phoneticPr fontId="5" type="noConversion"/>
  </si>
  <si>
    <r>
      <rPr>
        <sz val="10"/>
        <color theme="1"/>
        <rFont val="宋体"/>
        <family val="3"/>
        <charset val="134"/>
      </rPr>
      <t>哈药股份，新华医疗，迪安诊断大幅下跌；</t>
    </r>
    <phoneticPr fontId="5" type="noConversion"/>
  </si>
  <si>
    <r>
      <rPr>
        <b/>
        <sz val="10"/>
        <color theme="1"/>
        <rFont val="宋体"/>
        <family val="3"/>
        <charset val="134"/>
      </rPr>
      <t>恒瑞医药</t>
    </r>
    <r>
      <rPr>
        <b/>
        <sz val="10"/>
        <color theme="1"/>
        <rFont val="Times New Roman"/>
        <family val="1"/>
      </rPr>
      <t>&amp;</t>
    </r>
    <r>
      <rPr>
        <b/>
        <sz val="10"/>
        <color theme="1"/>
        <rFont val="宋体"/>
        <family val="3"/>
        <charset val="134"/>
      </rPr>
      <t>华海药业：</t>
    </r>
    <r>
      <rPr>
        <sz val="10"/>
        <color theme="1"/>
        <rFont val="宋体"/>
        <family val="3"/>
        <charset val="134"/>
      </rPr>
      <t>戴维斯双击，收益增长带动估值提高</t>
    </r>
    <r>
      <rPr>
        <sz val="10"/>
        <color theme="1"/>
        <rFont val="Times New Roman"/>
        <family val="1"/>
      </rPr>
      <t>,</t>
    </r>
    <r>
      <rPr>
        <sz val="10"/>
        <color theme="1"/>
        <rFont val="宋体"/>
        <family val="3"/>
        <charset val="134"/>
      </rPr>
      <t>股价大幅提升。</t>
    </r>
    <phoneticPr fontId="5" type="noConversion"/>
  </si>
  <si>
    <r>
      <rPr>
        <b/>
        <sz val="10"/>
        <color theme="1"/>
        <rFont val="宋体"/>
        <family val="3"/>
        <charset val="134"/>
      </rPr>
      <t>迪安诊断：</t>
    </r>
    <r>
      <rPr>
        <sz val="10"/>
        <color theme="1"/>
        <rFont val="宋体"/>
        <family val="3"/>
        <charset val="134"/>
      </rPr>
      <t>股价跌去了</t>
    </r>
    <r>
      <rPr>
        <sz val="10"/>
        <color theme="1"/>
        <rFont val="Times New Roman"/>
        <family val="1"/>
      </rPr>
      <t>27.6%</t>
    </r>
    <r>
      <rPr>
        <sz val="10"/>
        <color theme="1"/>
        <rFont val="宋体"/>
        <family val="3"/>
        <charset val="134"/>
      </rPr>
      <t>，主要是估值回归导致。</t>
    </r>
    <phoneticPr fontId="5" type="noConversion"/>
  </si>
  <si>
    <r>
      <rPr>
        <sz val="10"/>
        <color theme="1"/>
        <rFont val="宋体"/>
        <family val="3"/>
        <charset val="134"/>
      </rPr>
      <t>研发驱动的药企</t>
    </r>
    <r>
      <rPr>
        <sz val="10"/>
        <color theme="1"/>
        <rFont val="Times New Roman"/>
        <family val="1"/>
      </rPr>
      <t>17</t>
    </r>
    <r>
      <rPr>
        <sz val="10"/>
        <color theme="1"/>
        <rFont val="宋体"/>
        <family val="3"/>
        <charset val="134"/>
      </rPr>
      <t>年业绩相对稳定，但估值提升更多。</t>
    </r>
    <phoneticPr fontId="5" type="noConversion"/>
  </si>
  <si>
    <r>
      <rPr>
        <sz val="10"/>
        <color theme="1"/>
        <rFont val="宋体"/>
        <family val="3"/>
        <charset val="134"/>
      </rPr>
      <t>哈药、新华医疗等国有体制原本靠渠道投资并购驱动医药企业，在医药行业的变局中竞争力衰退。</t>
    </r>
    <phoneticPr fontId="5" type="noConversion"/>
  </si>
  <si>
    <r>
      <rPr>
        <sz val="10"/>
        <color theme="1"/>
        <rFont val="宋体"/>
        <family val="3"/>
        <charset val="134"/>
      </rPr>
      <t>先看数据：</t>
    </r>
    <phoneticPr fontId="5" type="noConversion"/>
  </si>
  <si>
    <r>
      <rPr>
        <sz val="10"/>
        <color theme="1"/>
        <rFont val="宋体"/>
        <family val="3"/>
        <charset val="134"/>
      </rPr>
      <t>医药</t>
    </r>
    <phoneticPr fontId="5" type="noConversion"/>
  </si>
  <si>
    <r>
      <rPr>
        <sz val="10"/>
        <color theme="1"/>
        <rFont val="宋体"/>
        <family val="3"/>
        <charset val="134"/>
      </rPr>
      <t>康美药业</t>
    </r>
    <phoneticPr fontId="5" type="noConversion"/>
  </si>
  <si>
    <r>
      <rPr>
        <sz val="10"/>
        <color theme="1"/>
        <rFont val="宋体"/>
        <family val="3"/>
        <charset val="134"/>
      </rPr>
      <t>云南白药</t>
    </r>
    <phoneticPr fontId="5" type="noConversion"/>
  </si>
  <si>
    <r>
      <rPr>
        <sz val="10"/>
        <color theme="1"/>
        <rFont val="宋体"/>
        <family val="3"/>
        <charset val="134"/>
      </rPr>
      <t>中证医药</t>
    </r>
    <phoneticPr fontId="5" type="noConversion"/>
  </si>
  <si>
    <r>
      <rPr>
        <sz val="10"/>
        <color theme="1"/>
        <rFont val="宋体"/>
        <family val="3"/>
        <charset val="134"/>
      </rPr>
      <t>上证综指</t>
    </r>
    <phoneticPr fontId="5" type="noConversion"/>
  </si>
  <si>
    <r>
      <rPr>
        <sz val="10"/>
        <color theme="1"/>
        <rFont val="宋体"/>
        <family val="3"/>
        <charset val="134"/>
      </rPr>
      <t>熊市里的白马也好，白酒企业或者医药企业都有股价涨多了就将面临回调的压力。医药股</t>
    </r>
    <r>
      <rPr>
        <sz val="10"/>
        <color theme="1"/>
        <rFont val="Times New Roman"/>
        <family val="1"/>
      </rPr>
      <t>17</t>
    </r>
    <r>
      <rPr>
        <sz val="10"/>
        <color theme="1"/>
        <rFont val="宋体"/>
        <family val="3"/>
        <charset val="134"/>
      </rPr>
      <t>年拉下的差距，在</t>
    </r>
    <r>
      <rPr>
        <sz val="10"/>
        <color theme="1"/>
        <rFont val="Times New Roman"/>
        <family val="1"/>
      </rPr>
      <t>18</t>
    </r>
    <r>
      <rPr>
        <sz val="10"/>
        <color theme="1"/>
        <rFont val="宋体"/>
        <family val="3"/>
        <charset val="134"/>
      </rPr>
      <t>年上半年大致抹平。更何况医药股并没有白酒股这样业绩明显抬升的周期驱动，所以总体涨幅会逊于白酒股。</t>
    </r>
    <phoneticPr fontId="5" type="noConversion"/>
  </si>
  <si>
    <r>
      <t xml:space="preserve">11. </t>
    </r>
    <r>
      <rPr>
        <sz val="10"/>
        <color theme="1"/>
        <rFont val="宋体"/>
        <family val="3"/>
        <charset val="134"/>
      </rPr>
      <t>你认为医药股的估值是否有泡沫？用数据支撑你的结论。</t>
    </r>
    <phoneticPr fontId="2" type="noConversion"/>
  </si>
  <si>
    <r>
      <rPr>
        <sz val="10"/>
        <color theme="1"/>
        <rFont val="宋体"/>
        <family val="3"/>
        <charset val="134"/>
      </rPr>
      <t>行业整体</t>
    </r>
    <r>
      <rPr>
        <sz val="10"/>
        <color theme="1"/>
        <rFont val="Times New Roman"/>
        <family val="1"/>
      </rPr>
      <t>PE</t>
    </r>
    <phoneticPr fontId="5" type="noConversion"/>
  </si>
  <si>
    <r>
      <rPr>
        <sz val="10"/>
        <color theme="1"/>
        <rFont val="宋体"/>
        <family val="3"/>
        <charset val="134"/>
      </rPr>
      <t>收入增速</t>
    </r>
    <phoneticPr fontId="5" type="noConversion"/>
  </si>
  <si>
    <r>
      <rPr>
        <sz val="10"/>
        <color theme="1"/>
        <rFont val="宋体"/>
        <family val="3"/>
        <charset val="134"/>
      </rPr>
      <t>利润增速</t>
    </r>
    <phoneticPr fontId="5" type="noConversion"/>
  </si>
  <si>
    <r>
      <rPr>
        <sz val="10"/>
        <color theme="1"/>
        <rFont val="宋体"/>
        <family val="3"/>
        <charset val="134"/>
      </rPr>
      <t>医疗服务</t>
    </r>
    <phoneticPr fontId="5" type="noConversion"/>
  </si>
  <si>
    <r>
      <rPr>
        <sz val="10"/>
        <color theme="1"/>
        <rFont val="宋体"/>
        <family val="3"/>
        <charset val="134"/>
      </rPr>
      <t>生物科技</t>
    </r>
    <phoneticPr fontId="5" type="noConversion"/>
  </si>
  <si>
    <r>
      <rPr>
        <sz val="10"/>
        <color theme="1"/>
        <rFont val="宋体"/>
        <family val="3"/>
        <charset val="134"/>
      </rPr>
      <t>化学药</t>
    </r>
    <phoneticPr fontId="5" type="noConversion"/>
  </si>
  <si>
    <r>
      <rPr>
        <sz val="10"/>
        <color theme="1"/>
        <rFont val="宋体"/>
        <family val="3"/>
        <charset val="134"/>
      </rPr>
      <t>中药</t>
    </r>
    <phoneticPr fontId="5" type="noConversion"/>
  </si>
  <si>
    <r>
      <rPr>
        <sz val="10"/>
        <color theme="1"/>
        <rFont val="宋体"/>
        <family val="3"/>
        <charset val="134"/>
      </rPr>
      <t>医药流通</t>
    </r>
    <phoneticPr fontId="5" type="noConversion"/>
  </si>
  <si>
    <r>
      <rPr>
        <sz val="10"/>
        <color theme="1"/>
        <rFont val="宋体"/>
        <family val="3"/>
        <charset val="134"/>
      </rPr>
      <t>注：以上数据来自中证指数中证行业市盈率。</t>
    </r>
    <phoneticPr fontId="5" type="noConversion"/>
  </si>
  <si>
    <r>
      <rPr>
        <sz val="10"/>
        <color theme="1"/>
        <rFont val="宋体"/>
        <family val="3"/>
        <charset val="134"/>
      </rPr>
      <t>从绝对数值来看，市盈率跟</t>
    </r>
    <r>
      <rPr>
        <sz val="10"/>
        <color theme="1"/>
        <rFont val="Times New Roman"/>
        <family val="1"/>
      </rPr>
      <t>2015</t>
    </r>
    <r>
      <rPr>
        <sz val="10"/>
        <color theme="1"/>
        <rFont val="宋体"/>
        <family val="3"/>
        <charset val="134"/>
      </rPr>
      <t>年牛市以前的水平大体相当，低于牛市后的</t>
    </r>
    <r>
      <rPr>
        <sz val="10"/>
        <color theme="1"/>
        <rFont val="Times New Roman"/>
        <family val="1"/>
      </rPr>
      <t>16,17</t>
    </r>
    <r>
      <rPr>
        <sz val="10"/>
        <color theme="1"/>
        <rFont val="宋体"/>
        <family val="3"/>
        <charset val="134"/>
      </rPr>
      <t>年，高于</t>
    </r>
    <r>
      <rPr>
        <sz val="10"/>
        <color theme="1"/>
        <rFont val="Times New Roman"/>
        <family val="1"/>
      </rPr>
      <t>15</t>
    </r>
    <r>
      <rPr>
        <sz val="10"/>
        <color theme="1"/>
        <rFont val="宋体"/>
        <family val="3"/>
        <charset val="134"/>
      </rPr>
      <t>年之前那几年熊市的时候。从历史水平来说，处于中间。</t>
    </r>
    <phoneticPr fontId="5" type="noConversion"/>
  </si>
  <si>
    <r>
      <rPr>
        <sz val="10"/>
        <color theme="1"/>
        <rFont val="宋体"/>
        <family val="3"/>
        <charset val="134"/>
      </rPr>
      <t>从业绩增速来看，医药行业整体和大部分细分行业（降医疗器械外）从</t>
    </r>
    <r>
      <rPr>
        <sz val="10"/>
        <color theme="1"/>
        <rFont val="Times New Roman"/>
        <family val="1"/>
      </rPr>
      <t>2017</t>
    </r>
    <r>
      <rPr>
        <sz val="10"/>
        <color theme="1"/>
        <rFont val="宋体"/>
        <family val="3"/>
        <charset val="134"/>
      </rPr>
      <t>年起业绩都保持增长甚至加速增长的势头。</t>
    </r>
    <phoneticPr fontId="5" type="noConversion"/>
  </si>
  <si>
    <r>
      <rPr>
        <sz val="10"/>
        <color theme="1"/>
        <rFont val="宋体"/>
        <family val="3"/>
        <charset val="134"/>
      </rPr>
      <t>再看前面提到的几个个股的估值情况：</t>
    </r>
    <phoneticPr fontId="5" type="noConversion"/>
  </si>
  <si>
    <r>
      <rPr>
        <sz val="10"/>
        <color theme="1"/>
        <rFont val="宋体"/>
        <family val="3"/>
        <charset val="134"/>
      </rPr>
      <t>华海药业，</t>
    </r>
    <r>
      <rPr>
        <sz val="10"/>
        <color theme="1"/>
        <rFont val="Times New Roman"/>
        <family val="1"/>
      </rPr>
      <t>5/23</t>
    </r>
    <r>
      <rPr>
        <sz val="10"/>
        <color theme="1"/>
        <rFont val="宋体"/>
        <family val="3"/>
        <charset val="134"/>
      </rPr>
      <t>最新</t>
    </r>
    <r>
      <rPr>
        <sz val="10"/>
        <color theme="1"/>
        <rFont val="Times New Roman"/>
        <family val="1"/>
      </rPr>
      <t>PE56.16</t>
    </r>
    <r>
      <rPr>
        <sz val="10"/>
        <color theme="1"/>
        <rFont val="宋体"/>
        <family val="3"/>
        <charset val="134"/>
      </rPr>
      <t>倍，过去三年平均年度增速</t>
    </r>
    <r>
      <rPr>
        <sz val="10"/>
        <color theme="1"/>
        <rFont val="Times New Roman"/>
        <family val="1"/>
      </rPr>
      <t>36%</t>
    </r>
    <r>
      <rPr>
        <sz val="10"/>
        <color theme="1"/>
        <rFont val="宋体"/>
        <family val="3"/>
        <charset val="134"/>
      </rPr>
      <t>，过去五个季度平均增速</t>
    </r>
    <r>
      <rPr>
        <sz val="10"/>
        <color theme="1"/>
        <rFont val="Times New Roman"/>
        <family val="1"/>
      </rPr>
      <t>25%</t>
    </r>
    <r>
      <rPr>
        <sz val="10"/>
        <color theme="1"/>
        <rFont val="宋体"/>
        <family val="3"/>
        <charset val="134"/>
      </rPr>
      <t>，计算</t>
    </r>
    <r>
      <rPr>
        <sz val="10"/>
        <color theme="1"/>
        <rFont val="Times New Roman"/>
        <family val="1"/>
      </rPr>
      <t>PEG</t>
    </r>
    <r>
      <rPr>
        <sz val="10"/>
        <color theme="1"/>
        <rFont val="宋体"/>
        <family val="3"/>
        <charset val="134"/>
      </rPr>
      <t>分别为</t>
    </r>
    <r>
      <rPr>
        <sz val="10"/>
        <color theme="1"/>
        <rFont val="Times New Roman"/>
        <family val="1"/>
      </rPr>
      <t>1.57</t>
    </r>
    <r>
      <rPr>
        <sz val="10"/>
        <color theme="1"/>
        <rFont val="宋体"/>
        <family val="3"/>
        <charset val="134"/>
      </rPr>
      <t>，</t>
    </r>
    <r>
      <rPr>
        <sz val="10"/>
        <color theme="1"/>
        <rFont val="Times New Roman"/>
        <family val="1"/>
      </rPr>
      <t>2.21</t>
    </r>
    <phoneticPr fontId="5" type="noConversion"/>
  </si>
  <si>
    <r>
      <rPr>
        <sz val="10"/>
        <color theme="1"/>
        <rFont val="宋体"/>
        <family val="3"/>
        <charset val="134"/>
      </rPr>
      <t>迪安诊断，</t>
    </r>
    <r>
      <rPr>
        <sz val="10"/>
        <color theme="1"/>
        <rFont val="Times New Roman"/>
        <family val="1"/>
      </rPr>
      <t>5/23</t>
    </r>
    <r>
      <rPr>
        <sz val="10"/>
        <color theme="1"/>
        <rFont val="宋体"/>
        <family val="3"/>
        <charset val="134"/>
      </rPr>
      <t>最新</t>
    </r>
    <r>
      <rPr>
        <sz val="10"/>
        <color theme="1"/>
        <rFont val="Times New Roman"/>
        <family val="1"/>
      </rPr>
      <t>PE36.44</t>
    </r>
    <r>
      <rPr>
        <sz val="10"/>
        <color theme="1"/>
        <rFont val="宋体"/>
        <family val="3"/>
        <charset val="134"/>
      </rPr>
      <t>倍，扣非后过去三年平均年度增速</t>
    </r>
    <r>
      <rPr>
        <sz val="10"/>
        <color theme="1"/>
        <rFont val="Times New Roman"/>
        <family val="1"/>
      </rPr>
      <t>27%</t>
    </r>
    <r>
      <rPr>
        <sz val="10"/>
        <color theme="1"/>
        <rFont val="宋体"/>
        <family val="3"/>
        <charset val="134"/>
      </rPr>
      <t>，</t>
    </r>
    <r>
      <rPr>
        <sz val="10"/>
        <color theme="1"/>
        <rFont val="Times New Roman"/>
        <family val="1"/>
      </rPr>
      <t>17</t>
    </r>
    <r>
      <rPr>
        <sz val="10"/>
        <color theme="1"/>
        <rFont val="宋体"/>
        <family val="3"/>
        <charset val="134"/>
      </rPr>
      <t>年负增长，过去五个季度平均增速</t>
    </r>
    <r>
      <rPr>
        <sz val="10"/>
        <color theme="1"/>
        <rFont val="Times New Roman"/>
        <family val="1"/>
      </rPr>
      <t>30%</t>
    </r>
    <r>
      <rPr>
        <sz val="10"/>
        <color theme="1"/>
        <rFont val="宋体"/>
        <family val="3"/>
        <charset val="134"/>
      </rPr>
      <t>，计算</t>
    </r>
    <r>
      <rPr>
        <sz val="10"/>
        <color theme="1"/>
        <rFont val="Times New Roman"/>
        <family val="1"/>
      </rPr>
      <t>PEG</t>
    </r>
    <r>
      <rPr>
        <sz val="10"/>
        <color theme="1"/>
        <rFont val="宋体"/>
        <family val="3"/>
        <charset val="134"/>
      </rPr>
      <t>分别为</t>
    </r>
    <r>
      <rPr>
        <sz val="10"/>
        <color theme="1"/>
        <rFont val="Times New Roman"/>
        <family val="1"/>
      </rPr>
      <t>1.37</t>
    </r>
    <r>
      <rPr>
        <sz val="10"/>
        <color theme="1"/>
        <rFont val="宋体"/>
        <family val="3"/>
        <charset val="134"/>
      </rPr>
      <t>，</t>
    </r>
    <r>
      <rPr>
        <sz val="10"/>
        <color theme="1"/>
        <rFont val="Times New Roman"/>
        <family val="1"/>
      </rPr>
      <t>1.23</t>
    </r>
    <phoneticPr fontId="5" type="noConversion"/>
  </si>
  <si>
    <t>不考虑竞争力下降的新华医疗和哈药股份，结合第二题的分析，虽然未来医药行业的增长确定性，但很多明星股目前都不显得便宜，要注意估值压力。</t>
    <phoneticPr fontId="5" type="noConversion"/>
  </si>
  <si>
    <r>
      <rPr>
        <sz val="10"/>
        <color theme="1"/>
        <rFont val="宋体"/>
        <family val="3"/>
        <charset val="134"/>
      </rPr>
      <t>恒瑞医药，</t>
    </r>
    <r>
      <rPr>
        <sz val="10"/>
        <color theme="1"/>
        <rFont val="Times New Roman"/>
        <family val="1"/>
      </rPr>
      <t>5/23</t>
    </r>
    <r>
      <rPr>
        <sz val="10"/>
        <color theme="1"/>
        <rFont val="宋体"/>
        <family val="3"/>
        <charset val="134"/>
      </rPr>
      <t>最新</t>
    </r>
    <r>
      <rPr>
        <sz val="10"/>
        <color theme="1"/>
        <rFont val="Times New Roman"/>
        <family val="1"/>
      </rPr>
      <t>PE79.94</t>
    </r>
    <r>
      <rPr>
        <sz val="10"/>
        <color theme="1"/>
        <rFont val="宋体"/>
        <family val="3"/>
        <charset val="134"/>
      </rPr>
      <t>倍，过去三年平均年度增速</t>
    </r>
    <r>
      <rPr>
        <sz val="10"/>
        <color theme="1"/>
        <rFont val="Times New Roman"/>
        <family val="1"/>
      </rPr>
      <t>28%</t>
    </r>
    <r>
      <rPr>
        <sz val="10"/>
        <color theme="1"/>
        <rFont val="宋体"/>
        <family val="3"/>
        <charset val="134"/>
      </rPr>
      <t>，过去五个季度平均增速</t>
    </r>
    <r>
      <rPr>
        <sz val="10"/>
        <color theme="1"/>
        <rFont val="Times New Roman"/>
        <family val="1"/>
      </rPr>
      <t>23%</t>
    </r>
    <r>
      <rPr>
        <sz val="10"/>
        <color theme="1"/>
        <rFont val="宋体"/>
        <family val="3"/>
        <charset val="134"/>
      </rPr>
      <t>，计算</t>
    </r>
    <r>
      <rPr>
        <sz val="10"/>
        <color theme="1"/>
        <rFont val="Times New Roman"/>
        <family val="1"/>
      </rPr>
      <t>PEG</t>
    </r>
    <r>
      <rPr>
        <sz val="10"/>
        <color theme="1"/>
        <rFont val="宋体"/>
        <family val="3"/>
        <charset val="134"/>
      </rPr>
      <t>分别为</t>
    </r>
    <r>
      <rPr>
        <sz val="10"/>
        <color theme="1"/>
        <rFont val="Times New Roman"/>
        <family val="1"/>
      </rPr>
      <t>2.85</t>
    </r>
    <r>
      <rPr>
        <sz val="10"/>
        <color theme="1"/>
        <rFont val="宋体"/>
        <family val="3"/>
        <charset val="134"/>
      </rPr>
      <t>，</t>
    </r>
    <r>
      <rPr>
        <sz val="10"/>
        <color theme="1"/>
        <rFont val="Times New Roman"/>
        <family val="1"/>
      </rPr>
      <t>3.51</t>
    </r>
    <phoneticPr fontId="5" type="noConversion"/>
  </si>
  <si>
    <t>002304</t>
  </si>
  <si>
    <t>600519</t>
  </si>
  <si>
    <t>000858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</si>
</sst>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 #,##0.00_ ;_ * \-#,##0.00_ ;_ * &quot;-&quot;??_ ;_ @_ "/>
    <numFmt numFmtId="176" formatCode="#,##0_ "/>
    <numFmt numFmtId="177" formatCode="0.0%"/>
    <numFmt numFmtId="178" formatCode="_ * #,##0.0_ ;_ * \-#,##0.0_ ;_ * &quot;-&quot;??_ ;_ @_ "/>
    <numFmt numFmtId="179" formatCode="_ * #,##0_ ;_ * \-#,##0_ ;_ * &quot;-&quot;??_ ;_ @_ "/>
    <numFmt numFmtId="180" formatCode="#,##0.0_ "/>
    <numFmt numFmtId="181" formatCode="0.0_ "/>
    <numFmt numFmtId="182" formatCode="0.00_ "/>
    <numFmt numFmtId="183" formatCode="0_ "/>
    <numFmt numFmtId="184" formatCode="#,##0.00_ "/>
    <numFmt numFmtId="185" formatCode="0.00_);[Red]\(0.00\)"/>
  </numFmts>
  <fonts count="16" x14ac:knownFonts="1">
    <font>
      <sz val="11"/>
      <color theme="1"/>
      <name val="等线"/>
      <family val="2"/>
      <charset val="134"/>
      <scheme val="minor"/>
    </font>
    <font>
      <sz val="10"/>
      <color theme="1"/>
      <name val="Times New Roman"/>
      <family val="1"/>
    </font>
    <font>
      <sz val="9"/>
      <name val="等线"/>
      <family val="2"/>
      <charset val="134"/>
      <scheme val="minor"/>
    </font>
    <font>
      <sz val="10"/>
      <color theme="1"/>
      <name val="宋体"/>
      <family val="3"/>
      <charset val="134"/>
    </font>
    <font>
      <sz val="10"/>
      <color theme="1"/>
      <name val="Arial"/>
      <family val="2"/>
      <charset val="134"/>
    </font>
    <font>
      <sz val="9"/>
      <name val="等线"/>
      <family val="3"/>
      <charset val="134"/>
      <scheme val="minor"/>
    </font>
    <font>
      <b/>
      <sz val="10"/>
      <color theme="1"/>
      <name val="宋体"/>
      <family val="3"/>
      <charset val="134"/>
    </font>
    <font>
      <b/>
      <sz val="10"/>
      <color theme="1"/>
      <name val="Times New Roman"/>
      <family val="1"/>
    </font>
    <font>
      <sz val="10"/>
      <color rgb="FFFF0000"/>
      <name val="宋体"/>
      <family val="3"/>
      <charset val="134"/>
    </font>
    <font>
      <sz val="10"/>
      <color rgb="FFFF0000"/>
      <name val="Times New Roman"/>
      <family val="1"/>
    </font>
    <font>
      <sz val="10"/>
      <color rgb="FF00B050"/>
      <name val="Times New Roman"/>
      <family val="1"/>
    </font>
    <font>
      <sz val="10"/>
      <name val="宋体"/>
      <family val="3"/>
      <charset val="134"/>
    </font>
    <font>
      <sz val="11"/>
      <color theme="1"/>
      <name val="等线"/>
      <family val="2"/>
      <charset val="134"/>
      <scheme val="minor"/>
    </font>
    <font>
      <sz val="10"/>
      <name val="Times New Roman"/>
      <family val="1"/>
    </font>
    <font>
      <b/>
      <sz val="16"/>
      <color theme="1"/>
      <name val="Times New Roman"/>
      <family val="1"/>
    </font>
    <font>
      <b/>
      <sz val="16"/>
      <color theme="1"/>
      <name val="宋体"/>
      <family val="3"/>
      <charset val="134"/>
    </font>
  </fonts>
  <fills count="5">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3" tint="0.59999389629810485"/>
        <bgColor indexed="64"/>
      </patternFill>
    </fill>
  </fills>
  <borders count="2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style="double">
        <color indexed="64"/>
      </top>
      <bottom/>
      <diagonal/>
    </border>
    <border>
      <left/>
      <right/>
      <top style="double">
        <color indexed="64"/>
      </top>
      <bottom/>
      <diagonal/>
    </border>
    <border>
      <left style="thin">
        <color indexed="64"/>
      </left>
      <right/>
      <top style="double">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dashed">
        <color indexed="64"/>
      </top>
      <bottom/>
      <diagonal/>
    </border>
    <border>
      <left/>
      <right/>
      <top style="dashed">
        <color indexed="64"/>
      </top>
      <bottom/>
      <diagonal/>
    </border>
    <border>
      <left style="thin">
        <color indexed="64"/>
      </left>
      <right/>
      <top/>
      <bottom style="dashed">
        <color indexed="64"/>
      </bottom>
      <diagonal/>
    </border>
    <border>
      <left/>
      <right/>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thin">
        <color indexed="64"/>
      </top>
      <bottom/>
      <diagonal/>
    </border>
  </borders>
  <cellStyleXfs count="4">
    <xf numFmtId="0" fontId="0" fillId="0" borderId="0">
      <alignment vertical="center"/>
    </xf>
    <xf numFmtId="0" fontId="4" fillId="0" borderId="0">
      <alignment vertical="center"/>
    </xf>
    <xf numFmtId="43" fontId="4" fillId="0" borderId="0" applyFont="0" applyFill="0" applyBorder="0" applyAlignment="0" applyProtection="0">
      <alignment vertical="center"/>
    </xf>
    <xf numFmtId="43" fontId="12" fillId="0" borderId="0" applyFont="0" applyFill="0" applyBorder="0" applyAlignment="0" applyProtection="0">
      <alignment vertical="center"/>
    </xf>
  </cellStyleXfs>
  <cellXfs count="236">
    <xf numFmtId="0" fontId="0" fillId="0" borderId="0" xfId="0">
      <alignment vertical="center"/>
    </xf>
    <xf numFmtId="0" fontId="1" fillId="0" borderId="0" xfId="0" applyNumberFormat="1" applyFont="1" applyAlignment="1">
      <alignment vertical="center"/>
    </xf>
    <xf numFmtId="0" fontId="1" fillId="0" borderId="1" xfId="0" applyNumberFormat="1" applyFont="1" applyBorder="1" applyAlignment="1">
      <alignment vertical="center"/>
    </xf>
    <xf numFmtId="0" fontId="1" fillId="0" borderId="0" xfId="0" applyNumberFormat="1" applyFont="1" applyBorder="1" applyAlignment="1">
      <alignment vertical="center"/>
    </xf>
    <xf numFmtId="0" fontId="1" fillId="0" borderId="2" xfId="0" applyNumberFormat="1" applyFont="1" applyBorder="1" applyAlignment="1">
      <alignment vertical="center"/>
    </xf>
    <xf numFmtId="0" fontId="1" fillId="0" borderId="1" xfId="0" applyNumberFormat="1" applyFont="1" applyBorder="1" applyAlignment="1">
      <alignment horizontal="left" vertical="center"/>
    </xf>
    <xf numFmtId="0" fontId="1" fillId="0" borderId="0" xfId="0" applyNumberFormat="1" applyFont="1" applyBorder="1" applyAlignment="1">
      <alignment horizontal="right" vertical="center"/>
    </xf>
    <xf numFmtId="0" fontId="1" fillId="0" borderId="0" xfId="0" applyNumberFormat="1" applyFont="1" applyFill="1" applyBorder="1" applyAlignment="1">
      <alignment vertical="center"/>
    </xf>
    <xf numFmtId="0" fontId="1" fillId="0" borderId="2" xfId="0" applyNumberFormat="1" applyFont="1" applyFill="1" applyBorder="1" applyAlignment="1">
      <alignment vertical="center"/>
    </xf>
    <xf numFmtId="0" fontId="1" fillId="0" borderId="0" xfId="0" applyNumberFormat="1" applyFont="1" applyFill="1" applyAlignment="1">
      <alignment vertical="center"/>
    </xf>
    <xf numFmtId="0" fontId="1" fillId="0" borderId="1" xfId="0" applyNumberFormat="1" applyFont="1" applyFill="1" applyBorder="1" applyAlignment="1">
      <alignment vertical="center"/>
    </xf>
    <xf numFmtId="0" fontId="1" fillId="0" borderId="0" xfId="0" applyNumberFormat="1" applyFont="1" applyBorder="1" applyAlignment="1">
      <alignment vertical="center" wrapText="1"/>
    </xf>
    <xf numFmtId="0" fontId="1" fillId="0" borderId="2" xfId="0" applyNumberFormat="1" applyFont="1" applyBorder="1" applyAlignment="1">
      <alignment vertical="center" wrapText="1"/>
    </xf>
    <xf numFmtId="0" fontId="1" fillId="0" borderId="4" xfId="0" applyNumberFormat="1" applyFont="1" applyBorder="1" applyAlignment="1">
      <alignment vertical="center" wrapText="1"/>
    </xf>
    <xf numFmtId="0" fontId="1" fillId="0" borderId="3" xfId="0" applyNumberFormat="1" applyFont="1" applyBorder="1" applyAlignment="1">
      <alignment vertical="center"/>
    </xf>
    <xf numFmtId="0" fontId="1" fillId="0" borderId="5" xfId="0" applyNumberFormat="1" applyFont="1" applyBorder="1" applyAlignment="1">
      <alignment vertical="center"/>
    </xf>
    <xf numFmtId="0" fontId="1" fillId="0" borderId="0" xfId="0" applyNumberFormat="1" applyFont="1" applyFill="1" applyBorder="1" applyAlignment="1">
      <alignment vertical="center" wrapText="1"/>
    </xf>
    <xf numFmtId="0" fontId="1" fillId="0" borderId="2" xfId="0" applyNumberFormat="1" applyFont="1" applyFill="1" applyBorder="1" applyAlignment="1">
      <alignment vertical="center" wrapText="1"/>
    </xf>
    <xf numFmtId="0" fontId="1" fillId="0" borderId="0" xfId="0" applyNumberFormat="1" applyFont="1" applyAlignment="1">
      <alignment horizontal="left" vertical="center"/>
    </xf>
    <xf numFmtId="0" fontId="1" fillId="0" borderId="4" xfId="0" applyNumberFormat="1" applyFont="1" applyBorder="1" applyAlignment="1">
      <alignment horizontal="left" vertical="center" wrapText="1"/>
    </xf>
    <xf numFmtId="9" fontId="1" fillId="0" borderId="0" xfId="0" applyNumberFormat="1" applyFont="1" applyFill="1" applyAlignment="1">
      <alignment horizontal="right" vertical="center"/>
    </xf>
    <xf numFmtId="0" fontId="1" fillId="0" borderId="0" xfId="0" applyFont="1" applyFill="1" applyBorder="1" applyAlignment="1">
      <alignment horizontal="right" vertical="center"/>
    </xf>
    <xf numFmtId="49" fontId="1" fillId="0" borderId="0" xfId="0" applyNumberFormat="1" applyFont="1" applyFill="1" applyAlignment="1">
      <alignment horizontal="left" vertical="center"/>
    </xf>
    <xf numFmtId="3" fontId="1" fillId="0" borderId="0" xfId="0" applyNumberFormat="1" applyFont="1" applyAlignment="1">
      <alignment horizontal="left" vertical="center"/>
    </xf>
    <xf numFmtId="3" fontId="1" fillId="0" borderId="0" xfId="0" applyNumberFormat="1" applyFont="1" applyBorder="1" applyAlignment="1">
      <alignment horizontal="left" vertical="center"/>
    </xf>
    <xf numFmtId="0" fontId="1" fillId="0" borderId="0" xfId="0" applyNumberFormat="1" applyFont="1" applyBorder="1" applyAlignment="1">
      <alignment horizontal="left" vertical="center"/>
    </xf>
    <xf numFmtId="0" fontId="1" fillId="0" borderId="11" xfId="0" applyNumberFormat="1" applyFont="1" applyBorder="1" applyAlignment="1">
      <alignment vertical="center"/>
    </xf>
    <xf numFmtId="0" fontId="1" fillId="0" borderId="0" xfId="0" applyNumberFormat="1" applyFont="1" applyBorder="1" applyAlignment="1">
      <alignment horizontal="center" vertical="center" wrapText="1"/>
    </xf>
    <xf numFmtId="0" fontId="1" fillId="0" borderId="12" xfId="0" applyNumberFormat="1" applyFont="1" applyBorder="1" applyAlignment="1">
      <alignment horizontal="left" vertical="center"/>
    </xf>
    <xf numFmtId="0" fontId="1" fillId="0" borderId="12" xfId="0" applyNumberFormat="1" applyFont="1" applyBorder="1" applyAlignment="1">
      <alignment vertical="center"/>
    </xf>
    <xf numFmtId="0" fontId="1" fillId="0" borderId="13" xfId="0" applyNumberFormat="1" applyFont="1" applyBorder="1" applyAlignment="1">
      <alignment vertical="center"/>
    </xf>
    <xf numFmtId="0" fontId="1" fillId="0" borderId="14" xfId="0" applyNumberFormat="1" applyFont="1" applyBorder="1" applyAlignment="1">
      <alignment horizontal="left" vertical="center"/>
    </xf>
    <xf numFmtId="0" fontId="1" fillId="0" borderId="14" xfId="0" applyNumberFormat="1" applyFont="1" applyBorder="1" applyAlignment="1">
      <alignment vertical="center"/>
    </xf>
    <xf numFmtId="0" fontId="1" fillId="0" borderId="15" xfId="0" applyNumberFormat="1" applyFont="1" applyBorder="1" applyAlignment="1">
      <alignment vertical="center"/>
    </xf>
    <xf numFmtId="0" fontId="1" fillId="0" borderId="16" xfId="0" applyNumberFormat="1" applyFont="1" applyBorder="1" applyAlignment="1">
      <alignment horizontal="left" vertical="center"/>
    </xf>
    <xf numFmtId="0" fontId="1" fillId="0" borderId="16" xfId="0" applyNumberFormat="1" applyFont="1" applyBorder="1" applyAlignment="1">
      <alignment vertical="center"/>
    </xf>
    <xf numFmtId="0" fontId="1" fillId="0" borderId="17" xfId="0" applyNumberFormat="1" applyFont="1" applyBorder="1" applyAlignment="1">
      <alignment vertical="center"/>
    </xf>
    <xf numFmtId="0" fontId="1" fillId="0" borderId="18" xfId="0" applyNumberFormat="1" applyFont="1" applyBorder="1" applyAlignment="1">
      <alignment vertical="center"/>
    </xf>
    <xf numFmtId="0" fontId="1" fillId="0" borderId="0" xfId="0" applyFont="1" applyBorder="1" applyAlignment="1">
      <alignment vertical="center"/>
    </xf>
    <xf numFmtId="0" fontId="1" fillId="0" borderId="0" xfId="0" applyFont="1" applyFill="1" applyBorder="1" applyAlignment="1">
      <alignment vertical="center"/>
    </xf>
    <xf numFmtId="0" fontId="7" fillId="0" borderId="1" xfId="0" applyNumberFormat="1" applyFont="1" applyBorder="1" applyAlignment="1">
      <alignment vertical="center"/>
    </xf>
    <xf numFmtId="0" fontId="1" fillId="0" borderId="18" xfId="0" applyNumberFormat="1" applyFont="1" applyBorder="1" applyAlignment="1">
      <alignment horizontal="left" vertical="center"/>
    </xf>
    <xf numFmtId="0" fontId="1" fillId="0" borderId="1" xfId="0" applyNumberFormat="1" applyFont="1" applyFill="1" applyBorder="1" applyAlignment="1">
      <alignment horizontal="left" vertical="center"/>
    </xf>
    <xf numFmtId="0" fontId="7" fillId="0" borderId="1" xfId="0" applyNumberFormat="1" applyFont="1" applyFill="1" applyBorder="1" applyAlignment="1">
      <alignment vertical="center"/>
    </xf>
    <xf numFmtId="0" fontId="1" fillId="0" borderId="1" xfId="0" applyNumberFormat="1" applyFont="1" applyFill="1" applyBorder="1" applyAlignment="1">
      <alignment horizontal="left" vertical="center" wrapText="1"/>
    </xf>
    <xf numFmtId="0" fontId="1" fillId="0" borderId="0" xfId="0" applyNumberFormat="1"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0" fontId="1" fillId="0" borderId="0" xfId="0" applyFont="1" applyBorder="1" applyAlignment="1">
      <alignment horizontal="center" vertical="center"/>
    </xf>
    <xf numFmtId="0" fontId="7" fillId="0" borderId="1" xfId="1" applyFont="1" applyBorder="1" applyAlignment="1">
      <alignment vertical="center"/>
    </xf>
    <xf numFmtId="0" fontId="1" fillId="0" borderId="0" xfId="1" applyFont="1" applyBorder="1" applyAlignment="1">
      <alignment vertical="center"/>
    </xf>
    <xf numFmtId="0" fontId="1" fillId="0" borderId="0" xfId="1" applyNumberFormat="1" applyFont="1" applyBorder="1" applyAlignment="1">
      <alignment vertical="center"/>
    </xf>
    <xf numFmtId="0" fontId="1" fillId="0" borderId="1" xfId="1" applyFont="1" applyBorder="1" applyAlignment="1">
      <alignment vertical="center"/>
    </xf>
    <xf numFmtId="0" fontId="1" fillId="0" borderId="0" xfId="1" applyNumberFormat="1" applyFont="1" applyAlignment="1">
      <alignment vertical="center"/>
    </xf>
    <xf numFmtId="0" fontId="1" fillId="0" borderId="6" xfId="1" applyFont="1" applyBorder="1" applyAlignment="1">
      <alignment vertical="center"/>
    </xf>
    <xf numFmtId="0" fontId="1" fillId="0" borderId="7" xfId="1" applyFont="1" applyBorder="1" applyAlignment="1">
      <alignment vertical="center"/>
    </xf>
    <xf numFmtId="176" fontId="1" fillId="0" borderId="10" xfId="1" applyNumberFormat="1" applyFont="1" applyBorder="1" applyAlignment="1">
      <alignment vertical="center"/>
    </xf>
    <xf numFmtId="176" fontId="1" fillId="0" borderId="0" xfId="1" applyNumberFormat="1" applyFont="1" applyBorder="1" applyAlignment="1">
      <alignment vertical="center"/>
    </xf>
    <xf numFmtId="176" fontId="1" fillId="0" borderId="9" xfId="1" applyNumberFormat="1" applyFont="1" applyBorder="1" applyAlignment="1">
      <alignment vertical="center"/>
    </xf>
    <xf numFmtId="176" fontId="1" fillId="0" borderId="8" xfId="1" applyNumberFormat="1" applyFont="1" applyBorder="1" applyAlignment="1">
      <alignment vertical="center"/>
    </xf>
    <xf numFmtId="177" fontId="1" fillId="0" borderId="0" xfId="1" applyNumberFormat="1" applyFont="1" applyAlignment="1">
      <alignment vertical="center"/>
    </xf>
    <xf numFmtId="177" fontId="1" fillId="0" borderId="0" xfId="1" applyNumberFormat="1" applyFont="1" applyBorder="1" applyAlignment="1">
      <alignment vertical="center"/>
    </xf>
    <xf numFmtId="177" fontId="1" fillId="0" borderId="9" xfId="1" applyNumberFormat="1" applyFont="1" applyBorder="1" applyAlignment="1">
      <alignment vertical="center"/>
    </xf>
    <xf numFmtId="176" fontId="1" fillId="0" borderId="1" xfId="1" applyNumberFormat="1" applyFont="1" applyBorder="1" applyAlignment="1">
      <alignment vertical="center"/>
    </xf>
    <xf numFmtId="176" fontId="1" fillId="0" borderId="2" xfId="1" applyNumberFormat="1" applyFont="1" applyBorder="1" applyAlignment="1">
      <alignment vertical="center"/>
    </xf>
    <xf numFmtId="177" fontId="1" fillId="0" borderId="0" xfId="1" applyNumberFormat="1" applyFont="1" applyAlignment="1">
      <alignment vertical="center" wrapText="1"/>
    </xf>
    <xf numFmtId="176" fontId="1" fillId="0" borderId="1" xfId="1" applyNumberFormat="1" applyFont="1" applyBorder="1" applyAlignment="1">
      <alignment vertical="center" wrapText="1"/>
    </xf>
    <xf numFmtId="0" fontId="1" fillId="3" borderId="1" xfId="1" applyFont="1" applyFill="1" applyBorder="1" applyAlignment="1">
      <alignment vertical="center"/>
    </xf>
    <xf numFmtId="176" fontId="1" fillId="3" borderId="0" xfId="1" applyNumberFormat="1" applyFont="1" applyFill="1" applyBorder="1" applyAlignment="1">
      <alignment vertical="center"/>
    </xf>
    <xf numFmtId="176" fontId="1" fillId="3" borderId="2" xfId="1" applyNumberFormat="1" applyFont="1" applyFill="1" applyBorder="1" applyAlignment="1">
      <alignment vertical="center"/>
    </xf>
    <xf numFmtId="177" fontId="1" fillId="3" borderId="0" xfId="1" applyNumberFormat="1" applyFont="1" applyFill="1" applyBorder="1" applyAlignment="1">
      <alignment vertical="center"/>
    </xf>
    <xf numFmtId="0" fontId="1" fillId="0" borderId="1" xfId="1" applyNumberFormat="1" applyFont="1" applyBorder="1" applyAlignment="1">
      <alignment vertical="center"/>
    </xf>
    <xf numFmtId="0" fontId="1" fillId="0" borderId="1" xfId="1" applyNumberFormat="1" applyFont="1" applyFill="1" applyBorder="1" applyAlignment="1">
      <alignment vertical="center"/>
    </xf>
    <xf numFmtId="49" fontId="1" fillId="0" borderId="0" xfId="1" applyNumberFormat="1" applyFont="1" applyFill="1" applyAlignment="1">
      <alignment horizontal="left" vertical="center"/>
    </xf>
    <xf numFmtId="0" fontId="1" fillId="0" borderId="0" xfId="1" applyFont="1" applyFill="1" applyBorder="1" applyAlignment="1">
      <alignment horizontal="right" vertical="center"/>
    </xf>
    <xf numFmtId="9" fontId="1" fillId="0" borderId="0" xfId="1" applyNumberFormat="1" applyFont="1" applyFill="1" applyAlignment="1">
      <alignment horizontal="right" vertical="center"/>
    </xf>
    <xf numFmtId="0" fontId="1" fillId="0" borderId="0" xfId="1" applyNumberFormat="1" applyFont="1" applyFill="1" applyBorder="1" applyAlignment="1">
      <alignment vertical="center"/>
    </xf>
    <xf numFmtId="0" fontId="1" fillId="0" borderId="0" xfId="1" applyFont="1" applyFill="1" applyBorder="1" applyAlignment="1">
      <alignment horizontal="center" vertical="center"/>
    </xf>
    <xf numFmtId="0" fontId="1" fillId="0" borderId="0" xfId="1" applyNumberFormat="1" applyFont="1" applyFill="1" applyBorder="1" applyAlignment="1">
      <alignment horizontal="left" vertical="center"/>
    </xf>
    <xf numFmtId="0" fontId="1" fillId="0" borderId="0" xfId="1" applyNumberFormat="1" applyFont="1" applyFill="1" applyAlignment="1">
      <alignment horizontal="center" vertical="center"/>
    </xf>
    <xf numFmtId="177" fontId="1" fillId="0" borderId="0" xfId="1" applyNumberFormat="1" applyFont="1" applyFill="1" applyBorder="1" applyAlignment="1">
      <alignment horizontal="center" vertical="center"/>
    </xf>
    <xf numFmtId="0" fontId="1" fillId="0" borderId="11" xfId="1" applyNumberFormat="1" applyFont="1" applyFill="1" applyBorder="1" applyAlignment="1">
      <alignment vertical="center"/>
    </xf>
    <xf numFmtId="0" fontId="1" fillId="0" borderId="3" xfId="1" applyNumberFormat="1" applyFont="1" applyFill="1" applyBorder="1" applyAlignment="1">
      <alignment vertical="center"/>
    </xf>
    <xf numFmtId="0" fontId="1" fillId="0" borderId="3" xfId="1" applyNumberFormat="1" applyFont="1" applyFill="1" applyBorder="1" applyAlignment="1">
      <alignment horizontal="center" vertical="center"/>
    </xf>
    <xf numFmtId="0" fontId="1" fillId="0" borderId="4" xfId="1" applyNumberFormat="1" applyFont="1" applyFill="1" applyBorder="1" applyAlignment="1">
      <alignment horizontal="center" vertical="center"/>
    </xf>
    <xf numFmtId="9" fontId="1" fillId="0" borderId="5" xfId="1" applyNumberFormat="1" applyFont="1" applyFill="1" applyBorder="1" applyAlignment="1">
      <alignment horizontal="center" vertical="center"/>
    </xf>
    <xf numFmtId="0" fontId="1" fillId="0" borderId="0" xfId="1" applyNumberFormat="1" applyFont="1" applyFill="1" applyBorder="1" applyAlignment="1">
      <alignment horizontal="right" vertical="center"/>
    </xf>
    <xf numFmtId="177" fontId="1" fillId="0" borderId="12" xfId="1" applyNumberFormat="1" applyFont="1" applyFill="1" applyBorder="1" applyAlignment="1">
      <alignment horizontal="right" vertical="center"/>
    </xf>
    <xf numFmtId="177" fontId="1" fillId="0" borderId="0" xfId="1" applyNumberFormat="1" applyFont="1" applyFill="1" applyBorder="1" applyAlignment="1">
      <alignment horizontal="right" vertical="center"/>
    </xf>
    <xf numFmtId="177" fontId="1" fillId="0" borderId="4" xfId="1" applyNumberFormat="1" applyFont="1" applyFill="1" applyBorder="1" applyAlignment="1">
      <alignment horizontal="right" vertical="center"/>
    </xf>
    <xf numFmtId="177" fontId="1" fillId="0" borderId="19" xfId="1" applyNumberFormat="1" applyFont="1" applyFill="1" applyBorder="1" applyAlignment="1">
      <alignment horizontal="right" vertical="center"/>
    </xf>
    <xf numFmtId="177" fontId="1" fillId="0" borderId="2" xfId="1" applyNumberFormat="1" applyFont="1" applyFill="1" applyBorder="1" applyAlignment="1">
      <alignment horizontal="right" vertical="center"/>
    </xf>
    <xf numFmtId="177" fontId="1" fillId="0" borderId="5" xfId="1" applyNumberFormat="1" applyFont="1" applyFill="1" applyBorder="1" applyAlignment="1">
      <alignment horizontal="right" vertical="center"/>
    </xf>
    <xf numFmtId="180" fontId="1" fillId="0" borderId="11" xfId="0" applyNumberFormat="1" applyFont="1" applyBorder="1" applyAlignment="1">
      <alignment horizontal="right" vertical="center"/>
    </xf>
    <xf numFmtId="180" fontId="1" fillId="0" borderId="12" xfId="0" applyNumberFormat="1" applyFont="1" applyBorder="1" applyAlignment="1">
      <alignment horizontal="right" vertical="center"/>
    </xf>
    <xf numFmtId="180" fontId="1" fillId="0" borderId="1" xfId="0" applyNumberFormat="1" applyFont="1" applyBorder="1" applyAlignment="1">
      <alignment horizontal="right" vertical="center"/>
    </xf>
    <xf numFmtId="180" fontId="1" fillId="0" borderId="0" xfId="0" applyNumberFormat="1" applyFont="1" applyBorder="1" applyAlignment="1">
      <alignment horizontal="right" vertical="center"/>
    </xf>
    <xf numFmtId="180" fontId="1" fillId="0" borderId="3" xfId="0" applyNumberFormat="1" applyFont="1" applyBorder="1" applyAlignment="1">
      <alignment horizontal="right" vertical="center"/>
    </xf>
    <xf numFmtId="180" fontId="1" fillId="0" borderId="4" xfId="0" applyNumberFormat="1" applyFont="1" applyBorder="1" applyAlignment="1">
      <alignment horizontal="right" vertical="center"/>
    </xf>
    <xf numFmtId="1" fontId="1" fillId="0" borderId="0" xfId="1" applyNumberFormat="1" applyFont="1" applyFill="1" applyBorder="1" applyAlignment="1">
      <alignment horizontal="right" vertical="center"/>
    </xf>
    <xf numFmtId="1" fontId="1" fillId="2" borderId="12" xfId="1" applyNumberFormat="1" applyFont="1" applyFill="1" applyBorder="1" applyAlignment="1">
      <alignment vertical="center"/>
    </xf>
    <xf numFmtId="1" fontId="1" fillId="2" borderId="0" xfId="1" applyNumberFormat="1" applyFont="1" applyFill="1" applyBorder="1" applyAlignment="1">
      <alignment vertical="center"/>
    </xf>
    <xf numFmtId="1" fontId="1" fillId="4" borderId="0" xfId="1" applyNumberFormat="1" applyFont="1" applyFill="1" applyBorder="1" applyAlignment="1">
      <alignment vertical="center"/>
    </xf>
    <xf numFmtId="1" fontId="1" fillId="4" borderId="4" xfId="1" applyNumberFormat="1" applyFont="1" applyFill="1" applyBorder="1" applyAlignment="1">
      <alignment vertical="center"/>
    </xf>
    <xf numFmtId="0" fontId="7" fillId="0" borderId="1" xfId="1" applyNumberFormat="1" applyFont="1" applyFill="1" applyBorder="1" applyAlignment="1">
      <alignment vertical="center"/>
    </xf>
    <xf numFmtId="181" fontId="1" fillId="0" borderId="0" xfId="1" applyNumberFormat="1" applyFont="1" applyFill="1" applyBorder="1" applyAlignment="1">
      <alignment horizontal="right" vertical="center"/>
    </xf>
    <xf numFmtId="177" fontId="1" fillId="0" borderId="0" xfId="1" applyNumberFormat="1" applyFont="1" applyFill="1" applyBorder="1" applyAlignment="1">
      <alignment vertical="center"/>
    </xf>
    <xf numFmtId="181" fontId="1" fillId="0" borderId="12" xfId="1" applyNumberFormat="1" applyFont="1" applyFill="1" applyBorder="1" applyAlignment="1">
      <alignment horizontal="right" vertical="center"/>
    </xf>
    <xf numFmtId="182" fontId="1" fillId="0" borderId="12" xfId="1" applyNumberFormat="1" applyFont="1" applyFill="1" applyBorder="1" applyAlignment="1">
      <alignment horizontal="right" vertical="center"/>
    </xf>
    <xf numFmtId="177" fontId="1" fillId="0" borderId="12" xfId="1" applyNumberFormat="1" applyFont="1" applyFill="1" applyBorder="1" applyAlignment="1">
      <alignment vertical="center"/>
    </xf>
    <xf numFmtId="49" fontId="1" fillId="0" borderId="0" xfId="1" applyNumberFormat="1" applyFont="1" applyFill="1" applyBorder="1" applyAlignment="1">
      <alignment horizontal="left" vertical="center"/>
    </xf>
    <xf numFmtId="176" fontId="1" fillId="0" borderId="0" xfId="1" applyNumberFormat="1" applyFont="1" applyFill="1" applyBorder="1" applyAlignment="1">
      <alignment horizontal="right" vertical="center"/>
    </xf>
    <xf numFmtId="182" fontId="1" fillId="0" borderId="0" xfId="1" applyNumberFormat="1" applyFont="1" applyFill="1" applyBorder="1" applyAlignment="1">
      <alignment horizontal="right" vertical="center"/>
    </xf>
    <xf numFmtId="181" fontId="1" fillId="0" borderId="4" xfId="1" applyNumberFormat="1" applyFont="1" applyFill="1" applyBorder="1" applyAlignment="1">
      <alignment horizontal="right" vertical="center"/>
    </xf>
    <xf numFmtId="176" fontId="1" fillId="0" borderId="4" xfId="1" applyNumberFormat="1" applyFont="1" applyFill="1" applyBorder="1" applyAlignment="1">
      <alignment horizontal="right" vertical="center"/>
    </xf>
    <xf numFmtId="182" fontId="1" fillId="0" borderId="4" xfId="1" applyNumberFormat="1" applyFont="1" applyFill="1" applyBorder="1" applyAlignment="1">
      <alignment horizontal="right" vertical="center"/>
    </xf>
    <xf numFmtId="177" fontId="1" fillId="0" borderId="4" xfId="1" applyNumberFormat="1" applyFont="1" applyFill="1" applyBorder="1" applyAlignment="1">
      <alignment vertical="center"/>
    </xf>
    <xf numFmtId="181" fontId="1" fillId="0" borderId="11" xfId="1" applyNumberFormat="1" applyFont="1" applyFill="1" applyBorder="1" applyAlignment="1">
      <alignment horizontal="right" vertical="center"/>
    </xf>
    <xf numFmtId="182" fontId="1" fillId="0" borderId="19" xfId="1" applyNumberFormat="1" applyFont="1" applyFill="1" applyBorder="1" applyAlignment="1">
      <alignment horizontal="right" vertical="center"/>
    </xf>
    <xf numFmtId="181" fontId="1" fillId="0" borderId="1" xfId="1" applyNumberFormat="1" applyFont="1" applyFill="1" applyBorder="1" applyAlignment="1">
      <alignment horizontal="right" vertical="center"/>
    </xf>
    <xf numFmtId="182" fontId="1" fillId="0" borderId="2" xfId="1" applyNumberFormat="1" applyFont="1" applyFill="1" applyBorder="1" applyAlignment="1">
      <alignment horizontal="right" vertical="center"/>
    </xf>
    <xf numFmtId="181" fontId="1" fillId="0" borderId="3" xfId="1" applyNumberFormat="1" applyFont="1" applyFill="1" applyBorder="1" applyAlignment="1">
      <alignment horizontal="right" vertical="center"/>
    </xf>
    <xf numFmtId="182" fontId="1" fillId="0" borderId="5" xfId="1" applyNumberFormat="1" applyFont="1" applyFill="1" applyBorder="1" applyAlignment="1">
      <alignment horizontal="right" vertical="center"/>
    </xf>
    <xf numFmtId="177" fontId="1" fillId="0" borderId="11" xfId="1" applyNumberFormat="1" applyFont="1" applyFill="1" applyBorder="1" applyAlignment="1">
      <alignment vertical="center"/>
    </xf>
    <xf numFmtId="177" fontId="1" fillId="0" borderId="1" xfId="1" applyNumberFormat="1" applyFont="1" applyFill="1" applyBorder="1" applyAlignment="1">
      <alignment vertical="center"/>
    </xf>
    <xf numFmtId="177" fontId="1" fillId="0" borderId="3" xfId="1" applyNumberFormat="1" applyFont="1" applyFill="1" applyBorder="1" applyAlignment="1">
      <alignment vertical="center"/>
    </xf>
    <xf numFmtId="0" fontId="1" fillId="0" borderId="3" xfId="1" applyFont="1" applyFill="1" applyBorder="1" applyAlignment="1">
      <alignment horizontal="center" vertical="center"/>
    </xf>
    <xf numFmtId="180" fontId="1" fillId="0" borderId="12" xfId="1" applyNumberFormat="1" applyFont="1" applyFill="1" applyBorder="1" applyAlignment="1">
      <alignment horizontal="right" vertical="center"/>
    </xf>
    <xf numFmtId="180" fontId="1" fillId="0" borderId="0" xfId="1" applyNumberFormat="1" applyFont="1" applyFill="1" applyBorder="1" applyAlignment="1">
      <alignment horizontal="right" vertical="center"/>
    </xf>
    <xf numFmtId="180" fontId="1" fillId="0" borderId="4" xfId="1" applyNumberFormat="1" applyFont="1" applyFill="1" applyBorder="1" applyAlignment="1">
      <alignment horizontal="right" vertical="center"/>
    </xf>
    <xf numFmtId="9" fontId="1" fillId="0" borderId="1" xfId="1" applyNumberFormat="1" applyFont="1" applyFill="1" applyBorder="1" applyAlignment="1">
      <alignment horizontal="right" vertical="center"/>
    </xf>
    <xf numFmtId="0" fontId="1" fillId="0" borderId="6" xfId="1" applyNumberFormat="1" applyFont="1" applyFill="1" applyBorder="1" applyAlignment="1">
      <alignment vertical="center"/>
    </xf>
    <xf numFmtId="49" fontId="1" fillId="0" borderId="6" xfId="1" applyNumberFormat="1" applyFont="1" applyFill="1" applyBorder="1" applyAlignment="1">
      <alignment horizontal="center" vertical="center"/>
    </xf>
    <xf numFmtId="0" fontId="1" fillId="0" borderId="7" xfId="1" applyFont="1" applyFill="1" applyBorder="1" applyAlignment="1">
      <alignment horizontal="center" vertical="center"/>
    </xf>
    <xf numFmtId="9" fontId="1" fillId="0" borderId="7" xfId="1" applyNumberFormat="1" applyFont="1" applyFill="1" applyBorder="1" applyAlignment="1">
      <alignment horizontal="center" vertical="center"/>
    </xf>
    <xf numFmtId="183" fontId="1" fillId="0" borderId="7" xfId="1" applyNumberFormat="1" applyFont="1" applyFill="1" applyBorder="1" applyAlignment="1">
      <alignment horizontal="center" vertical="center"/>
    </xf>
    <xf numFmtId="9" fontId="1" fillId="0" borderId="6" xfId="1" applyNumberFormat="1" applyFont="1" applyFill="1" applyBorder="1" applyAlignment="1">
      <alignment horizontal="center" vertical="center"/>
    </xf>
    <xf numFmtId="0" fontId="1" fillId="0" borderId="7" xfId="1" applyNumberFormat="1" applyFont="1" applyFill="1" applyBorder="1" applyAlignment="1">
      <alignment horizontal="center" vertical="center"/>
    </xf>
    <xf numFmtId="14" fontId="1" fillId="0" borderId="3" xfId="1" applyNumberFormat="1" applyFont="1" applyFill="1" applyBorder="1" applyAlignment="1">
      <alignment horizontal="center" vertical="center"/>
    </xf>
    <xf numFmtId="184" fontId="1" fillId="0" borderId="1" xfId="1" applyNumberFormat="1" applyFont="1" applyFill="1" applyBorder="1" applyAlignment="1">
      <alignment horizontal="right" vertical="center"/>
    </xf>
    <xf numFmtId="184" fontId="1" fillId="0" borderId="3" xfId="1" applyNumberFormat="1" applyFont="1" applyFill="1" applyBorder="1" applyAlignment="1">
      <alignment horizontal="right" vertical="center"/>
    </xf>
    <xf numFmtId="184" fontId="1" fillId="0" borderId="4" xfId="1" applyNumberFormat="1" applyFont="1" applyFill="1" applyBorder="1" applyAlignment="1">
      <alignment horizontal="right" vertical="center"/>
    </xf>
    <xf numFmtId="179" fontId="1" fillId="0" borderId="0" xfId="3" applyNumberFormat="1" applyFont="1" applyFill="1" applyBorder="1" applyAlignment="1">
      <alignment horizontal="center" vertical="center"/>
    </xf>
    <xf numFmtId="179" fontId="1" fillId="0" borderId="9" xfId="3" applyNumberFormat="1" applyFont="1" applyFill="1" applyBorder="1" applyAlignment="1">
      <alignment horizontal="center" vertical="center"/>
    </xf>
    <xf numFmtId="179" fontId="1" fillId="0" borderId="7" xfId="3" applyNumberFormat="1" applyFont="1" applyFill="1" applyBorder="1" applyAlignment="1">
      <alignment horizontal="center" vertical="center"/>
    </xf>
    <xf numFmtId="10" fontId="1" fillId="0" borderId="1" xfId="1" applyNumberFormat="1" applyFont="1" applyFill="1" applyBorder="1" applyAlignment="1">
      <alignment horizontal="right" vertical="center"/>
    </xf>
    <xf numFmtId="10" fontId="1" fillId="0" borderId="0" xfId="1" applyNumberFormat="1" applyFont="1" applyFill="1" applyBorder="1" applyAlignment="1">
      <alignment vertical="center"/>
    </xf>
    <xf numFmtId="0" fontId="3" fillId="0" borderId="0" xfId="1" applyNumberFormat="1" applyFont="1" applyFill="1" applyBorder="1" applyAlignment="1">
      <alignment horizontal="left" vertical="center"/>
    </xf>
    <xf numFmtId="185" fontId="1" fillId="0" borderId="0" xfId="1" applyNumberFormat="1" applyFont="1" applyFill="1" applyBorder="1" applyAlignment="1">
      <alignment horizontal="right" vertical="center"/>
    </xf>
    <xf numFmtId="185" fontId="1" fillId="0" borderId="0" xfId="1" applyNumberFormat="1" applyFont="1" applyFill="1" applyBorder="1" applyAlignment="1">
      <alignment vertical="center"/>
    </xf>
    <xf numFmtId="185" fontId="1" fillId="0" borderId="0" xfId="1" applyNumberFormat="1" applyFont="1" applyFill="1" applyBorder="1" applyAlignment="1">
      <alignment horizontal="left" vertical="center"/>
    </xf>
    <xf numFmtId="10" fontId="1" fillId="0" borderId="0" xfId="1" applyNumberFormat="1" applyFont="1" applyFill="1" applyBorder="1" applyAlignment="1">
      <alignment horizontal="right" vertical="center"/>
    </xf>
    <xf numFmtId="178" fontId="1" fillId="0" borderId="11" xfId="3" applyNumberFormat="1" applyFont="1" applyFill="1" applyBorder="1" applyAlignment="1">
      <alignment horizontal="right" vertical="center"/>
    </xf>
    <xf numFmtId="178" fontId="1" fillId="0" borderId="12" xfId="3" applyNumberFormat="1" applyFont="1" applyFill="1" applyBorder="1" applyAlignment="1">
      <alignment horizontal="right" vertical="center"/>
    </xf>
    <xf numFmtId="178" fontId="1" fillId="0" borderId="1" xfId="3" applyNumberFormat="1" applyFont="1" applyFill="1" applyBorder="1" applyAlignment="1">
      <alignment horizontal="right" vertical="center"/>
    </xf>
    <xf numFmtId="178" fontId="1" fillId="0" borderId="0" xfId="3" applyNumberFormat="1" applyFont="1" applyFill="1" applyBorder="1" applyAlignment="1">
      <alignment horizontal="right" vertical="center"/>
    </xf>
    <xf numFmtId="178" fontId="1" fillId="0" borderId="3" xfId="3" applyNumberFormat="1" applyFont="1" applyFill="1" applyBorder="1" applyAlignment="1">
      <alignment horizontal="right" vertical="center"/>
    </xf>
    <xf numFmtId="178" fontId="1" fillId="0" borderId="4" xfId="3" applyNumberFormat="1" applyFont="1" applyFill="1" applyBorder="1" applyAlignment="1">
      <alignment horizontal="right" vertical="center"/>
    </xf>
    <xf numFmtId="9" fontId="1" fillId="0" borderId="11" xfId="1" applyNumberFormat="1" applyFont="1" applyFill="1" applyBorder="1" applyAlignment="1">
      <alignment horizontal="right" vertical="center"/>
    </xf>
    <xf numFmtId="9" fontId="1" fillId="0" borderId="19" xfId="1" applyNumberFormat="1" applyFont="1" applyFill="1" applyBorder="1" applyAlignment="1">
      <alignment horizontal="right" vertical="center"/>
    </xf>
    <xf numFmtId="9" fontId="1" fillId="0" borderId="12" xfId="1" applyNumberFormat="1" applyFont="1" applyFill="1" applyBorder="1" applyAlignment="1">
      <alignment horizontal="right" vertical="center"/>
    </xf>
    <xf numFmtId="9" fontId="1" fillId="0" borderId="2" xfId="1" applyNumberFormat="1" applyFont="1" applyFill="1" applyBorder="1" applyAlignment="1">
      <alignment horizontal="right" vertical="center"/>
    </xf>
    <xf numFmtId="9" fontId="1" fillId="0" borderId="0" xfId="1" applyNumberFormat="1" applyFont="1" applyFill="1" applyBorder="1" applyAlignment="1">
      <alignment horizontal="right" vertical="center"/>
    </xf>
    <xf numFmtId="9" fontId="1" fillId="0" borderId="3" xfId="1" applyNumberFormat="1" applyFont="1" applyFill="1" applyBorder="1" applyAlignment="1">
      <alignment horizontal="right" vertical="center"/>
    </xf>
    <xf numFmtId="9" fontId="1" fillId="0" borderId="5" xfId="1" applyNumberFormat="1" applyFont="1" applyFill="1" applyBorder="1" applyAlignment="1">
      <alignment horizontal="right" vertical="center"/>
    </xf>
    <xf numFmtId="9" fontId="1" fillId="0" borderId="4" xfId="1" applyNumberFormat="1" applyFont="1" applyFill="1" applyBorder="1" applyAlignment="1">
      <alignment horizontal="right" vertical="center"/>
    </xf>
    <xf numFmtId="184" fontId="1" fillId="0" borderId="0" xfId="1" applyNumberFormat="1" applyFont="1" applyFill="1" applyBorder="1" applyAlignment="1">
      <alignment horizontal="right" vertical="center"/>
    </xf>
    <xf numFmtId="0" fontId="1" fillId="0" borderId="6" xfId="1" applyNumberFormat="1" applyFont="1" applyBorder="1" applyAlignment="1">
      <alignment horizontal="center" vertical="center"/>
    </xf>
    <xf numFmtId="0" fontId="1" fillId="0" borderId="7" xfId="1" applyFont="1" applyBorder="1" applyAlignment="1">
      <alignment horizontal="center" vertical="center"/>
    </xf>
    <xf numFmtId="0" fontId="1" fillId="0" borderId="7" xfId="1" applyNumberFormat="1" applyFont="1" applyBorder="1" applyAlignment="1">
      <alignment horizontal="center" vertical="center"/>
    </xf>
    <xf numFmtId="0" fontId="14" fillId="0" borderId="0" xfId="0" applyNumberFormat="1" applyFont="1" applyAlignment="1">
      <alignment vertical="center"/>
    </xf>
    <xf numFmtId="49" fontId="1" fillId="0" borderId="0" xfId="1" applyNumberFormat="1" applyFont="1" applyFill="1" applyBorder="1" applyAlignment="1">
      <alignment horizontal="center" vertical="center"/>
    </xf>
    <xf numFmtId="0" fontId="1" fillId="0" borderId="0" xfId="0" applyNumberFormat="1" applyFont="1" applyBorder="1" applyAlignment="1">
      <alignment horizontal="left" vertical="center" wrapText="1"/>
    </xf>
    <xf numFmtId="0" fontId="1" fillId="0" borderId="0" xfId="0" applyNumberFormat="1" applyFont="1" applyBorder="1" applyAlignment="1">
      <alignment horizontal="center" vertical="center"/>
    </xf>
    <xf numFmtId="0" fontId="1" fillId="0" borderId="1" xfId="1" applyNumberFormat="1" applyFont="1" applyFill="1" applyBorder="1" applyAlignment="1">
      <alignment horizontal="center" vertical="center"/>
    </xf>
    <xf numFmtId="0" fontId="1" fillId="0" borderId="0" xfId="1" applyNumberFormat="1" applyFont="1" applyFill="1" applyBorder="1" applyAlignment="1">
      <alignment horizontal="center" vertical="center"/>
    </xf>
    <xf numFmtId="14" fontId="1" fillId="0" borderId="1" xfId="1" applyNumberFormat="1" applyFont="1" applyFill="1" applyBorder="1" applyAlignment="1">
      <alignment horizontal="center" vertical="center"/>
    </xf>
    <xf numFmtId="14" fontId="1" fillId="0" borderId="0" xfId="1" applyNumberFormat="1" applyFont="1" applyFill="1" applyBorder="1" applyAlignment="1">
      <alignment horizontal="center" vertical="center"/>
    </xf>
    <xf numFmtId="0" fontId="1" fillId="0" borderId="4" xfId="1" applyNumberFormat="1" applyFont="1" applyFill="1" applyBorder="1" applyAlignment="1">
      <alignment vertical="center"/>
    </xf>
    <xf numFmtId="0" fontId="1" fillId="0" borderId="12" xfId="1" applyNumberFormat="1" applyFont="1" applyFill="1" applyBorder="1" applyAlignment="1">
      <alignment vertical="center"/>
    </xf>
    <xf numFmtId="0" fontId="1" fillId="0" borderId="0" xfId="0" applyFont="1">
      <alignment vertical="center"/>
    </xf>
    <xf numFmtId="14" fontId="1" fillId="0" borderId="0" xfId="0" applyNumberFormat="1" applyFont="1">
      <alignment vertical="center"/>
    </xf>
    <xf numFmtId="9" fontId="1" fillId="0" borderId="12" xfId="0" applyNumberFormat="1" applyFont="1" applyBorder="1">
      <alignment vertical="center"/>
    </xf>
    <xf numFmtId="9" fontId="1" fillId="0" borderId="0" xfId="0" applyNumberFormat="1" applyFont="1" applyBorder="1">
      <alignment vertical="center"/>
    </xf>
    <xf numFmtId="9" fontId="1" fillId="0" borderId="4" xfId="0" applyNumberFormat="1" applyFont="1" applyBorder="1">
      <alignment vertical="center"/>
    </xf>
    <xf numFmtId="0" fontId="1" fillId="0" borderId="0" xfId="0" applyFont="1" applyAlignment="1">
      <alignment horizontal="right" vertical="center"/>
    </xf>
    <xf numFmtId="0" fontId="3" fillId="0" borderId="0" xfId="0" applyFont="1">
      <alignment vertical="center"/>
    </xf>
    <xf numFmtId="9" fontId="9" fillId="0" borderId="12" xfId="0" applyNumberFormat="1" applyFont="1" applyBorder="1">
      <alignment vertical="center"/>
    </xf>
    <xf numFmtId="9" fontId="9" fillId="0" borderId="0" xfId="0" applyNumberFormat="1" applyFont="1" applyBorder="1">
      <alignment vertical="center"/>
    </xf>
    <xf numFmtId="9" fontId="9" fillId="0" borderId="4" xfId="0" applyNumberFormat="1" applyFont="1" applyBorder="1">
      <alignment vertical="center"/>
    </xf>
    <xf numFmtId="9" fontId="9" fillId="0" borderId="12" xfId="0" applyNumberFormat="1" applyFont="1" applyBorder="1" applyAlignment="1">
      <alignment horizontal="right" vertical="center"/>
    </xf>
    <xf numFmtId="9" fontId="9" fillId="0" borderId="0" xfId="0" applyNumberFormat="1" applyFont="1" applyBorder="1" applyAlignment="1">
      <alignment horizontal="right" vertical="center"/>
    </xf>
    <xf numFmtId="9" fontId="9" fillId="0" borderId="4" xfId="0" applyNumberFormat="1" applyFont="1" applyBorder="1" applyAlignment="1">
      <alignment horizontal="right" vertical="center"/>
    </xf>
    <xf numFmtId="0" fontId="1" fillId="0" borderId="12" xfId="0" applyFont="1" applyBorder="1" applyAlignment="1">
      <alignment horizontal="right" vertical="center"/>
    </xf>
    <xf numFmtId="0" fontId="1" fillId="0" borderId="0" xfId="0" applyFont="1" applyBorder="1" applyAlignment="1">
      <alignment horizontal="right" vertical="center"/>
    </xf>
    <xf numFmtId="0" fontId="1" fillId="0" borderId="4" xfId="0" applyFont="1" applyBorder="1" applyAlignment="1">
      <alignment horizontal="right" vertical="center"/>
    </xf>
    <xf numFmtId="179" fontId="1" fillId="0" borderId="12" xfId="3" applyNumberFormat="1" applyFont="1" applyBorder="1">
      <alignment vertical="center"/>
    </xf>
    <xf numFmtId="179" fontId="1" fillId="0" borderId="0" xfId="3" applyNumberFormat="1" applyFont="1" applyBorder="1">
      <alignment vertical="center"/>
    </xf>
    <xf numFmtId="179" fontId="1" fillId="0" borderId="4" xfId="3" applyNumberFormat="1" applyFont="1" applyBorder="1">
      <alignment vertical="center"/>
    </xf>
    <xf numFmtId="0" fontId="3" fillId="0" borderId="0" xfId="0" applyFont="1" applyAlignment="1">
      <alignment horizontal="right" vertical="center"/>
    </xf>
    <xf numFmtId="43" fontId="1" fillId="0" borderId="12" xfId="3" applyNumberFormat="1" applyFont="1" applyBorder="1">
      <alignment vertical="center"/>
    </xf>
    <xf numFmtId="43" fontId="1" fillId="0" borderId="0" xfId="3" applyNumberFormat="1" applyFont="1" applyBorder="1">
      <alignment vertical="center"/>
    </xf>
    <xf numFmtId="43" fontId="1" fillId="0" borderId="4" xfId="3" applyNumberFormat="1" applyFont="1" applyBorder="1">
      <alignment vertical="center"/>
    </xf>
    <xf numFmtId="9" fontId="1" fillId="0" borderId="4" xfId="1" applyNumberFormat="1" applyFont="1" applyFill="1" applyBorder="1" applyAlignment="1">
      <alignment horizontal="center" vertical="center"/>
    </xf>
    <xf numFmtId="0" fontId="1" fillId="0" borderId="12" xfId="1" applyNumberFormat="1" applyFont="1" applyFill="1" applyBorder="1" applyAlignment="1">
      <alignment horizontal="left" vertical="center"/>
    </xf>
    <xf numFmtId="0" fontId="1" fillId="0" borderId="4" xfId="1" applyNumberFormat="1" applyFont="1" applyFill="1" applyBorder="1" applyAlignment="1">
      <alignment horizontal="left" vertical="center"/>
    </xf>
    <xf numFmtId="0" fontId="1" fillId="0" borderId="0" xfId="1" applyNumberFormat="1" applyFont="1" applyFill="1" applyBorder="1" applyAlignment="1">
      <alignment horizontal="center" vertical="center"/>
    </xf>
    <xf numFmtId="49" fontId="1" fillId="0" borderId="1" xfId="1" applyNumberFormat="1" applyFont="1" applyFill="1" applyBorder="1" applyAlignment="1">
      <alignment horizontal="center" vertical="center"/>
    </xf>
    <xf numFmtId="9" fontId="1" fillId="0" borderId="1" xfId="1" applyNumberFormat="1" applyFont="1" applyFill="1" applyBorder="1" applyAlignment="1">
      <alignment horizontal="center" vertical="center"/>
    </xf>
    <xf numFmtId="9" fontId="1" fillId="0" borderId="0" xfId="1" applyNumberFormat="1" applyFont="1" applyFill="1" applyBorder="1" applyAlignment="1">
      <alignment horizontal="center" vertical="center"/>
    </xf>
    <xf numFmtId="0" fontId="13" fillId="2" borderId="1" xfId="0" applyNumberFormat="1" applyFont="1" applyFill="1" applyBorder="1" applyAlignment="1">
      <alignment horizontal="left" vertical="center" wrapText="1"/>
    </xf>
    <xf numFmtId="0" fontId="13" fillId="2" borderId="0" xfId="0" applyNumberFormat="1" applyFont="1" applyFill="1" applyBorder="1" applyAlignment="1">
      <alignment horizontal="left" vertical="center" wrapText="1"/>
    </xf>
    <xf numFmtId="0" fontId="13" fillId="2" borderId="2" xfId="0" applyNumberFormat="1" applyFont="1" applyFill="1" applyBorder="1" applyAlignment="1">
      <alignment horizontal="left" vertical="center" wrapText="1"/>
    </xf>
    <xf numFmtId="0" fontId="1" fillId="2" borderId="1" xfId="0" applyNumberFormat="1" applyFont="1" applyFill="1" applyBorder="1" applyAlignment="1">
      <alignment horizontal="left" vertical="center" wrapText="1"/>
    </xf>
    <xf numFmtId="0" fontId="1" fillId="2" borderId="0" xfId="0" applyNumberFormat="1" applyFont="1" applyFill="1" applyBorder="1" applyAlignment="1">
      <alignment horizontal="left" vertical="center" wrapText="1"/>
    </xf>
    <xf numFmtId="0" fontId="1" fillId="2" borderId="2" xfId="0" applyNumberFormat="1" applyFont="1" applyFill="1" applyBorder="1" applyAlignment="1">
      <alignment horizontal="left" vertical="center" wrapText="1"/>
    </xf>
    <xf numFmtId="0" fontId="1" fillId="0" borderId="1" xfId="0" applyNumberFormat="1" applyFont="1" applyBorder="1" applyAlignment="1">
      <alignment horizontal="left" vertical="top" wrapText="1"/>
    </xf>
    <xf numFmtId="0" fontId="1" fillId="0" borderId="0" xfId="0" applyNumberFormat="1" applyFont="1" applyBorder="1" applyAlignment="1">
      <alignment horizontal="left" vertical="top" wrapText="1"/>
    </xf>
    <xf numFmtId="0" fontId="1" fillId="0" borderId="2" xfId="0" applyNumberFormat="1" applyFont="1" applyBorder="1" applyAlignment="1">
      <alignment horizontal="left" vertical="top" wrapText="1"/>
    </xf>
    <xf numFmtId="0" fontId="1" fillId="0" borderId="1" xfId="0" applyNumberFormat="1" applyFont="1" applyBorder="1" applyAlignment="1">
      <alignment horizontal="left" vertical="center" wrapText="1"/>
    </xf>
    <xf numFmtId="0" fontId="1" fillId="0" borderId="0"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1" fillId="0" borderId="0" xfId="0" applyNumberFormat="1" applyFont="1" applyBorder="1" applyAlignment="1">
      <alignment horizontal="center" vertical="center"/>
    </xf>
    <xf numFmtId="0" fontId="1" fillId="0" borderId="1" xfId="1" applyNumberFormat="1" applyFont="1" applyFill="1" applyBorder="1" applyAlignment="1">
      <alignment horizontal="center" vertical="center"/>
    </xf>
    <xf numFmtId="0" fontId="1" fillId="0" borderId="0" xfId="1" applyNumberFormat="1" applyFont="1" applyFill="1" applyBorder="1" applyAlignment="1">
      <alignment horizontal="center" vertical="center"/>
    </xf>
    <xf numFmtId="9" fontId="1" fillId="0" borderId="1" xfId="1" applyNumberFormat="1" applyFont="1" applyFill="1" applyBorder="1" applyAlignment="1">
      <alignment horizontal="center" vertical="center"/>
    </xf>
    <xf numFmtId="9" fontId="1" fillId="0" borderId="0" xfId="1" applyNumberFormat="1" applyFont="1" applyFill="1" applyBorder="1" applyAlignment="1">
      <alignment horizontal="center" vertical="center"/>
    </xf>
    <xf numFmtId="9" fontId="1" fillId="0" borderId="2" xfId="1" applyNumberFormat="1" applyFont="1" applyFill="1" applyBorder="1" applyAlignment="1">
      <alignment horizontal="center" vertical="center"/>
    </xf>
    <xf numFmtId="49" fontId="1" fillId="0" borderId="0" xfId="1" applyNumberFormat="1" applyFont="1" applyFill="1" applyAlignment="1">
      <alignment horizontal="center" vertical="center"/>
    </xf>
    <xf numFmtId="0" fontId="7" fillId="0" borderId="0" xfId="0" applyNumberFormat="1" applyFont="1" applyBorder="1" applyAlignment="1">
      <alignment horizontal="left" vertical="center" wrapText="1"/>
    </xf>
    <xf numFmtId="0" fontId="7" fillId="0" borderId="2" xfId="0" applyNumberFormat="1" applyFont="1" applyBorder="1" applyAlignment="1">
      <alignment horizontal="left" vertical="center" wrapText="1"/>
    </xf>
    <xf numFmtId="49" fontId="1" fillId="0" borderId="0" xfId="1" applyNumberFormat="1" applyFont="1" applyFill="1" applyBorder="1" applyAlignment="1">
      <alignment horizontal="center" vertical="center"/>
    </xf>
    <xf numFmtId="14" fontId="1" fillId="0" borderId="1" xfId="1" applyNumberFormat="1" applyFont="1" applyFill="1" applyBorder="1" applyAlignment="1">
      <alignment horizontal="center" vertical="center"/>
    </xf>
    <xf numFmtId="14" fontId="1" fillId="0" borderId="0" xfId="1" applyNumberFormat="1" applyFont="1" applyFill="1" applyBorder="1" applyAlignment="1">
      <alignment horizontal="center" vertical="center"/>
    </xf>
    <xf numFmtId="14" fontId="1" fillId="0" borderId="2" xfId="1" applyNumberFormat="1" applyFont="1" applyFill="1" applyBorder="1" applyAlignment="1">
      <alignment horizontal="center" vertical="center"/>
    </xf>
    <xf numFmtId="49" fontId="1" fillId="0" borderId="1" xfId="1" applyNumberFormat="1" applyFont="1" applyFill="1" applyBorder="1" applyAlignment="1">
      <alignment horizontal="center" vertical="center"/>
    </xf>
    <xf numFmtId="49" fontId="1" fillId="0" borderId="2" xfId="1" applyNumberFormat="1" applyFont="1" applyFill="1" applyBorder="1" applyAlignment="1">
      <alignment horizontal="center" vertical="center"/>
    </xf>
  </cellXfs>
  <cellStyles count="4">
    <cellStyle name="常规" xfId="0" builtinId="0"/>
    <cellStyle name="常规 2" xfId="1"/>
    <cellStyle name="千位分隔" xfId="3" builtinId="3"/>
    <cellStyle name="千位分隔 2" xfId="2"/>
  </cellStyles>
  <dxfs count="6">
    <dxf>
      <font>
        <color rgb="FFFF0000"/>
      </font>
    </dxf>
    <dxf>
      <font>
        <color rgb="FF00B050"/>
      </font>
    </dxf>
    <dxf>
      <font>
        <color rgb="FFFF0000"/>
      </font>
    </dxf>
    <dxf>
      <font>
        <color rgb="FF00B050"/>
      </font>
    </dxf>
    <dxf>
      <font>
        <color rgb="FFFF000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AE229"/>
  <sheetViews>
    <sheetView showGridLines="0" tabSelected="1"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 defaultRowHeight="12.75" x14ac:dyDescent="0.2"/>
  <cols>
    <col min="1" max="1" width="9" style="1"/>
    <col min="2" max="2" width="8" style="1" customWidth="1"/>
    <col min="3" max="4" width="7.5" style="18" customWidth="1"/>
    <col min="5" max="10" width="7.5" style="1" customWidth="1"/>
    <col min="11" max="17" width="7.25" style="1" customWidth="1"/>
    <col min="18" max="18" width="9" style="1"/>
    <col min="19" max="19" width="9.75" style="1" bestFit="1" customWidth="1"/>
    <col min="20" max="16384" width="9" style="1"/>
  </cols>
  <sheetData>
    <row r="1" spans="2:17" ht="17.100000000000001" customHeight="1" x14ac:dyDescent="0.2"/>
    <row r="2" spans="2:17" ht="27.75" customHeight="1" x14ac:dyDescent="0.2">
      <c r="B2" s="169" t="s">
        <v>103</v>
      </c>
    </row>
    <row r="3" spans="2:17" ht="17.100000000000001" customHeight="1" x14ac:dyDescent="0.2"/>
    <row r="4" spans="2:17" ht="17.100000000000001" customHeight="1" x14ac:dyDescent="0.2">
      <c r="B4" s="1" t="s">
        <v>120</v>
      </c>
    </row>
    <row r="5" spans="2:17" ht="17.100000000000001" customHeight="1" x14ac:dyDescent="0.2">
      <c r="B5" s="209" t="s">
        <v>121</v>
      </c>
      <c r="C5" s="210"/>
      <c r="D5" s="210"/>
      <c r="E5" s="210"/>
      <c r="F5" s="210"/>
      <c r="G5" s="210"/>
      <c r="H5" s="210"/>
      <c r="I5" s="210"/>
      <c r="J5" s="210"/>
      <c r="K5" s="210"/>
      <c r="L5" s="210"/>
      <c r="M5" s="210"/>
      <c r="N5" s="210"/>
      <c r="O5" s="210"/>
      <c r="P5" s="210"/>
      <c r="Q5" s="211"/>
    </row>
    <row r="6" spans="2:17" ht="17.100000000000001" customHeight="1" x14ac:dyDescent="0.2">
      <c r="B6" s="2"/>
      <c r="C6" s="25"/>
      <c r="D6" s="25"/>
      <c r="E6" s="3"/>
      <c r="F6" s="3"/>
      <c r="G6" s="3"/>
      <c r="H6" s="3"/>
      <c r="I6" s="3"/>
      <c r="J6" s="3"/>
      <c r="K6" s="3"/>
      <c r="L6" s="3"/>
      <c r="M6" s="3"/>
      <c r="N6" s="3"/>
      <c r="O6" s="3"/>
      <c r="P6" s="3"/>
      <c r="Q6" s="4"/>
    </row>
    <row r="7" spans="2:17" ht="17.100000000000001" customHeight="1" x14ac:dyDescent="0.2">
      <c r="B7" s="48" t="s">
        <v>122</v>
      </c>
      <c r="C7" s="49"/>
      <c r="D7" s="49"/>
      <c r="E7" s="49"/>
      <c r="F7" s="49"/>
      <c r="G7" s="49"/>
      <c r="H7" s="50"/>
      <c r="I7" s="50"/>
      <c r="J7" s="50"/>
      <c r="K7" s="50"/>
      <c r="L7" s="50"/>
      <c r="M7" s="3"/>
      <c r="N7" s="3"/>
      <c r="O7" s="3"/>
      <c r="P7" s="3"/>
      <c r="Q7" s="4"/>
    </row>
    <row r="8" spans="2:17" ht="17.100000000000001" customHeight="1" x14ac:dyDescent="0.2">
      <c r="B8" s="51" t="s">
        <v>123</v>
      </c>
      <c r="C8" s="49"/>
      <c r="D8" s="51" t="s">
        <v>46</v>
      </c>
      <c r="E8" s="52"/>
      <c r="F8" s="49"/>
      <c r="G8" s="49"/>
      <c r="H8" s="49"/>
      <c r="I8" s="51" t="s">
        <v>124</v>
      </c>
      <c r="J8" s="49"/>
      <c r="K8" s="49"/>
      <c r="L8" s="49"/>
      <c r="M8" s="38"/>
      <c r="N8" s="47"/>
      <c r="O8" s="47"/>
      <c r="P8" s="3"/>
      <c r="Q8" s="4"/>
    </row>
    <row r="9" spans="2:17" ht="17.100000000000001" customHeight="1" thickBot="1" x14ac:dyDescent="0.25">
      <c r="B9" s="53" t="s">
        <v>0</v>
      </c>
      <c r="C9" s="54"/>
      <c r="D9" s="166" t="s">
        <v>11</v>
      </c>
      <c r="E9" s="167">
        <v>2016</v>
      </c>
      <c r="F9" s="167">
        <v>2015</v>
      </c>
      <c r="G9" s="167">
        <v>2014</v>
      </c>
      <c r="H9" s="168">
        <v>2013</v>
      </c>
      <c r="I9" s="166" t="s">
        <v>11</v>
      </c>
      <c r="J9" s="167">
        <v>2016</v>
      </c>
      <c r="K9" s="167">
        <v>2015</v>
      </c>
      <c r="L9" s="167">
        <v>2014</v>
      </c>
      <c r="M9" s="7"/>
      <c r="N9" s="7"/>
      <c r="O9" s="3"/>
      <c r="P9" s="3"/>
      <c r="Q9" s="4"/>
    </row>
    <row r="10" spans="2:17" ht="17.100000000000001" customHeight="1" thickTop="1" x14ac:dyDescent="0.2">
      <c r="B10" s="51" t="s">
        <v>125</v>
      </c>
      <c r="C10" s="49"/>
      <c r="D10" s="55">
        <v>3927.88</v>
      </c>
      <c r="E10" s="56">
        <v>5034.8999999999996</v>
      </c>
      <c r="F10" s="57">
        <v>4614.21</v>
      </c>
      <c r="G10" s="57">
        <v>4240.3500000000004</v>
      </c>
      <c r="H10" s="58">
        <v>3819.9</v>
      </c>
      <c r="I10" s="59">
        <v>0.14130000000000001</v>
      </c>
      <c r="J10" s="60">
        <f t="shared" ref="J10:L18" si="0">E10/F10-1</f>
        <v>9.1172703453028747E-2</v>
      </c>
      <c r="K10" s="61">
        <f t="shared" si="0"/>
        <v>8.8167250344900694E-2</v>
      </c>
      <c r="L10" s="61">
        <f t="shared" si="0"/>
        <v>0.11006832639597897</v>
      </c>
      <c r="M10" s="7"/>
      <c r="N10" s="7"/>
      <c r="O10" s="3"/>
      <c r="P10" s="3"/>
      <c r="Q10" s="4"/>
    </row>
    <row r="11" spans="2:17" ht="17.100000000000001" customHeight="1" x14ac:dyDescent="0.2">
      <c r="B11" s="51" t="s">
        <v>126</v>
      </c>
      <c r="C11" s="49"/>
      <c r="D11" s="62">
        <v>6249.9</v>
      </c>
      <c r="E11" s="56">
        <v>7534.7</v>
      </c>
      <c r="F11" s="56">
        <v>6816.04</v>
      </c>
      <c r="G11" s="56">
        <v>6303.71</v>
      </c>
      <c r="H11" s="63">
        <v>5730.9</v>
      </c>
      <c r="I11" s="59">
        <v>0.1085</v>
      </c>
      <c r="J11" s="60">
        <f t="shared" si="0"/>
        <v>0.10543658781345178</v>
      </c>
      <c r="K11" s="60">
        <f t="shared" si="0"/>
        <v>8.1274360654281397E-2</v>
      </c>
      <c r="L11" s="60">
        <f t="shared" si="0"/>
        <v>9.9951142054476749E-2</v>
      </c>
      <c r="M11" s="7"/>
      <c r="N11" s="7"/>
      <c r="O11" s="3"/>
      <c r="P11" s="3"/>
      <c r="Q11" s="4"/>
    </row>
    <row r="12" spans="2:17" ht="17.100000000000001" customHeight="1" x14ac:dyDescent="0.2">
      <c r="B12" s="51" t="s">
        <v>127</v>
      </c>
      <c r="C12" s="49"/>
      <c r="D12" s="62">
        <v>1592.6</v>
      </c>
      <c r="E12" s="56">
        <v>1956.36</v>
      </c>
      <c r="F12" s="56">
        <v>1699.94</v>
      </c>
      <c r="G12" s="56">
        <v>1495.63</v>
      </c>
      <c r="H12" s="63">
        <v>1259.4000000000001</v>
      </c>
      <c r="I12" s="64">
        <v>0.17199999999999999</v>
      </c>
      <c r="J12" s="60">
        <f t="shared" si="0"/>
        <v>0.15084061790416126</v>
      </c>
      <c r="K12" s="60">
        <f t="shared" si="0"/>
        <v>0.13660464152230167</v>
      </c>
      <c r="L12" s="60">
        <f t="shared" si="0"/>
        <v>0.18757344767349537</v>
      </c>
      <c r="M12" s="7"/>
      <c r="N12" s="7"/>
      <c r="O12" s="3"/>
      <c r="P12" s="3"/>
      <c r="Q12" s="4"/>
    </row>
    <row r="13" spans="2:17" ht="17.100000000000001" customHeight="1" x14ac:dyDescent="0.2">
      <c r="B13" s="51" t="s">
        <v>128</v>
      </c>
      <c r="C13" s="49"/>
      <c r="D13" s="62">
        <v>4548.13</v>
      </c>
      <c r="E13" s="56">
        <v>6697.05</v>
      </c>
      <c r="F13" s="56">
        <v>6167.39</v>
      </c>
      <c r="G13" s="56">
        <v>5806.46</v>
      </c>
      <c r="H13" s="63">
        <v>5065</v>
      </c>
      <c r="I13" s="59">
        <v>9.69E-2</v>
      </c>
      <c r="J13" s="60">
        <f t="shared" si="0"/>
        <v>8.5880737232443494E-2</v>
      </c>
      <c r="K13" s="60">
        <f t="shared" si="0"/>
        <v>6.2160076879888893E-2</v>
      </c>
      <c r="L13" s="60">
        <f t="shared" si="0"/>
        <v>0.14638894373149069</v>
      </c>
      <c r="M13" s="7"/>
      <c r="N13" s="7"/>
      <c r="O13" s="3"/>
      <c r="P13" s="3"/>
      <c r="Q13" s="4"/>
    </row>
    <row r="14" spans="2:17" ht="17.100000000000001" customHeight="1" x14ac:dyDescent="0.2">
      <c r="B14" s="51" t="s">
        <v>47</v>
      </c>
      <c r="C14" s="49"/>
      <c r="D14" s="65">
        <v>2562.61</v>
      </c>
      <c r="E14" s="56">
        <v>3350.17</v>
      </c>
      <c r="F14" s="56">
        <v>3164.16</v>
      </c>
      <c r="G14" s="56">
        <v>2749.77</v>
      </c>
      <c r="H14" s="63">
        <v>2381.4</v>
      </c>
      <c r="I14" s="59">
        <v>0.11169999999999999</v>
      </c>
      <c r="J14" s="60">
        <f t="shared" si="0"/>
        <v>5.878653418284796E-2</v>
      </c>
      <c r="K14" s="60">
        <f t="shared" si="0"/>
        <v>0.15069987671696183</v>
      </c>
      <c r="L14" s="60">
        <f t="shared" si="0"/>
        <v>0.15468631897203311</v>
      </c>
      <c r="M14" s="7"/>
      <c r="N14" s="7"/>
      <c r="O14" s="3"/>
      <c r="P14" s="3"/>
      <c r="Q14" s="4"/>
    </row>
    <row r="15" spans="2:17" ht="17.100000000000001" customHeight="1" x14ac:dyDescent="0.2">
      <c r="B15" s="51" t="s">
        <v>129</v>
      </c>
      <c r="C15" s="49"/>
      <c r="D15" s="62">
        <v>1753.85</v>
      </c>
      <c r="E15" s="56">
        <v>2124.61</v>
      </c>
      <c r="F15" s="56">
        <v>1858.94</v>
      </c>
      <c r="G15" s="56">
        <v>1662.32</v>
      </c>
      <c r="H15" s="63">
        <v>1398.2</v>
      </c>
      <c r="I15" s="59">
        <v>0.1409</v>
      </c>
      <c r="J15" s="60">
        <f t="shared" si="0"/>
        <v>0.14291477939040531</v>
      </c>
      <c r="K15" s="60">
        <f t="shared" si="0"/>
        <v>0.11828047548005216</v>
      </c>
      <c r="L15" s="60">
        <f t="shared" si="0"/>
        <v>0.1889000143041053</v>
      </c>
      <c r="M15" s="7"/>
      <c r="N15" s="7"/>
      <c r="O15" s="3"/>
      <c r="P15" s="3"/>
      <c r="Q15" s="4"/>
    </row>
    <row r="16" spans="2:17" ht="17.100000000000001" customHeight="1" x14ac:dyDescent="0.2">
      <c r="B16" s="51" t="s">
        <v>130</v>
      </c>
      <c r="C16" s="49"/>
      <c r="D16" s="62">
        <v>134.27000000000001</v>
      </c>
      <c r="E16" s="56">
        <v>172.6</v>
      </c>
      <c r="F16" s="56">
        <v>182.02</v>
      </c>
      <c r="G16" s="56">
        <v>158.86000000000001</v>
      </c>
      <c r="H16" s="63">
        <v>138.19999999999999</v>
      </c>
      <c r="I16" s="59">
        <v>9.8599999999999993E-2</v>
      </c>
      <c r="J16" s="60">
        <f t="shared" si="0"/>
        <v>-5.1752554664322714E-2</v>
      </c>
      <c r="K16" s="60">
        <f t="shared" si="0"/>
        <v>0.14578874480674808</v>
      </c>
      <c r="L16" s="60">
        <f t="shared" si="0"/>
        <v>0.14949348769898707</v>
      </c>
      <c r="M16" s="7"/>
      <c r="N16" s="7"/>
      <c r="O16" s="3"/>
      <c r="P16" s="3"/>
      <c r="Q16" s="4"/>
    </row>
    <row r="17" spans="2:24" ht="17.100000000000001" customHeight="1" x14ac:dyDescent="0.2">
      <c r="B17" s="51" t="s">
        <v>131</v>
      </c>
      <c r="C17" s="49"/>
      <c r="D17" s="62">
        <v>2167.21</v>
      </c>
      <c r="E17" s="56">
        <v>2765.47</v>
      </c>
      <c r="F17" s="56">
        <v>2382.4899999999998</v>
      </c>
      <c r="G17" s="56">
        <v>2136.0700000000002</v>
      </c>
      <c r="H17" s="63">
        <v>1888.6</v>
      </c>
      <c r="I17" s="59">
        <v>9.2399999999999996E-2</v>
      </c>
      <c r="J17" s="60">
        <f t="shared" si="0"/>
        <v>0.16074778907781351</v>
      </c>
      <c r="K17" s="60">
        <f t="shared" si="0"/>
        <v>0.11536138796949524</v>
      </c>
      <c r="L17" s="60">
        <f t="shared" si="0"/>
        <v>0.13103356984009329</v>
      </c>
      <c r="M17" s="7"/>
      <c r="N17" s="7"/>
      <c r="O17" s="3"/>
      <c r="P17" s="3"/>
      <c r="Q17" s="4"/>
    </row>
    <row r="18" spans="2:24" ht="17.100000000000001" customHeight="1" x14ac:dyDescent="0.2">
      <c r="B18" s="66" t="s">
        <v>1</v>
      </c>
      <c r="C18" s="67"/>
      <c r="D18" s="67">
        <v>22936.45</v>
      </c>
      <c r="E18" s="67">
        <f>SUM(E10:E17)</f>
        <v>29635.86</v>
      </c>
      <c r="F18" s="67">
        <f>SUM(F10:F17)</f>
        <v>26885.190000000002</v>
      </c>
      <c r="G18" s="67">
        <f>SUM(G10:G17)</f>
        <v>24553.170000000002</v>
      </c>
      <c r="H18" s="68">
        <f>SUM(H10:H17)</f>
        <v>21681.599999999999</v>
      </c>
      <c r="I18" s="69">
        <v>0.11700000000000001</v>
      </c>
      <c r="J18" s="69">
        <f t="shared" si="0"/>
        <v>0.10231171883107382</v>
      </c>
      <c r="K18" s="69">
        <f t="shared" si="0"/>
        <v>9.497836735541676E-2</v>
      </c>
      <c r="L18" s="69">
        <f t="shared" si="0"/>
        <v>0.13244271640469352</v>
      </c>
      <c r="M18" s="39"/>
      <c r="N18" s="39"/>
      <c r="O18" s="39"/>
      <c r="P18" s="3"/>
      <c r="Q18" s="4"/>
    </row>
    <row r="19" spans="2:24" ht="17.100000000000001" customHeight="1" x14ac:dyDescent="0.2">
      <c r="B19" s="2" t="s">
        <v>132</v>
      </c>
      <c r="C19" s="25"/>
      <c r="D19" s="25"/>
      <c r="E19" s="3"/>
      <c r="F19" s="3"/>
      <c r="G19" s="3"/>
      <c r="H19" s="3"/>
      <c r="I19" s="3"/>
      <c r="J19" s="3"/>
      <c r="K19" s="3"/>
      <c r="L19" s="3"/>
      <c r="M19" s="3"/>
      <c r="N19" s="3"/>
      <c r="O19" s="3"/>
      <c r="P19" s="3"/>
      <c r="Q19" s="4"/>
    </row>
    <row r="20" spans="2:24" ht="17.100000000000001" customHeight="1" x14ac:dyDescent="0.2">
      <c r="B20" s="2"/>
      <c r="C20" s="25"/>
      <c r="D20" s="25"/>
      <c r="E20" s="3"/>
      <c r="F20" s="3"/>
      <c r="G20" s="3"/>
      <c r="H20" s="3"/>
      <c r="I20" s="3"/>
      <c r="J20" s="3"/>
      <c r="K20" s="3"/>
      <c r="L20" s="3"/>
      <c r="M20" s="3"/>
      <c r="N20" s="3"/>
      <c r="O20" s="3"/>
      <c r="P20" s="3"/>
      <c r="Q20" s="4"/>
      <c r="V20" s="18"/>
      <c r="W20" s="18"/>
      <c r="X20" s="23"/>
    </row>
    <row r="21" spans="2:24" ht="17.100000000000001" customHeight="1" x14ac:dyDescent="0.2">
      <c r="B21" s="70" t="s">
        <v>133</v>
      </c>
      <c r="C21" s="25"/>
      <c r="D21" s="25"/>
      <c r="E21" s="3"/>
      <c r="F21" s="3"/>
      <c r="G21" s="3"/>
      <c r="H21" s="3"/>
      <c r="I21" s="3"/>
      <c r="J21" s="3"/>
      <c r="K21" s="3"/>
      <c r="L21" s="3"/>
      <c r="M21" s="3"/>
      <c r="N21" s="3"/>
      <c r="O21" s="3"/>
      <c r="P21" s="3"/>
      <c r="Q21" s="4"/>
      <c r="V21" s="18"/>
      <c r="W21" s="18"/>
      <c r="X21" s="23"/>
    </row>
    <row r="22" spans="2:24" ht="17.100000000000001" customHeight="1" x14ac:dyDescent="0.2">
      <c r="B22" s="2" t="s">
        <v>134</v>
      </c>
      <c r="C22" s="25"/>
      <c r="D22" s="25"/>
      <c r="E22" s="3"/>
      <c r="F22" s="3"/>
      <c r="G22" s="3"/>
      <c r="H22" s="3"/>
      <c r="I22" s="3"/>
      <c r="J22" s="3"/>
      <c r="K22" s="3"/>
      <c r="L22" s="3"/>
      <c r="M22" s="3"/>
      <c r="N22" s="3"/>
      <c r="O22" s="3"/>
      <c r="P22" s="3"/>
      <c r="Q22" s="4"/>
      <c r="V22" s="18"/>
      <c r="W22" s="18"/>
      <c r="X22" s="23"/>
    </row>
    <row r="23" spans="2:24" ht="17.100000000000001" customHeight="1" x14ac:dyDescent="0.2">
      <c r="B23" s="2"/>
      <c r="C23" s="25"/>
      <c r="D23" s="25"/>
      <c r="E23" s="3"/>
      <c r="F23" s="3"/>
      <c r="G23" s="3"/>
      <c r="H23" s="3"/>
      <c r="I23" s="3"/>
      <c r="J23" s="3"/>
      <c r="K23" s="3"/>
      <c r="L23" s="3"/>
      <c r="M23" s="3"/>
      <c r="N23" s="3"/>
      <c r="O23" s="3"/>
      <c r="P23" s="3"/>
      <c r="Q23" s="4"/>
      <c r="V23" s="18"/>
      <c r="W23" s="18"/>
      <c r="X23" s="23"/>
    </row>
    <row r="24" spans="2:24" s="3" customFormat="1" ht="17.100000000000001" customHeight="1" x14ac:dyDescent="0.2">
      <c r="B24" s="212" t="s">
        <v>16</v>
      </c>
      <c r="C24" s="213"/>
      <c r="D24" s="213"/>
      <c r="E24" s="213"/>
      <c r="F24" s="213"/>
      <c r="G24" s="213"/>
      <c r="H24" s="213"/>
      <c r="I24" s="213"/>
      <c r="J24" s="213"/>
      <c r="K24" s="213"/>
      <c r="L24" s="213"/>
      <c r="M24" s="213"/>
      <c r="N24" s="213"/>
      <c r="O24" s="213"/>
      <c r="P24" s="213"/>
      <c r="Q24" s="214"/>
      <c r="V24" s="25"/>
      <c r="W24" s="25"/>
      <c r="X24" s="24"/>
    </row>
    <row r="25" spans="2:24" s="3" customFormat="1" ht="17.100000000000001" customHeight="1" x14ac:dyDescent="0.2">
      <c r="B25" s="2"/>
      <c r="C25" s="171"/>
      <c r="D25" s="171"/>
      <c r="E25" s="11"/>
      <c r="F25" s="11"/>
      <c r="G25" s="11"/>
      <c r="H25" s="11"/>
      <c r="I25" s="11"/>
      <c r="J25" s="11"/>
      <c r="K25" s="11"/>
      <c r="L25" s="11"/>
      <c r="M25" s="11"/>
      <c r="N25" s="11"/>
      <c r="O25" s="11"/>
      <c r="P25" s="11"/>
      <c r="Q25" s="12"/>
      <c r="V25" s="25"/>
      <c r="W25" s="25"/>
      <c r="X25" s="24"/>
    </row>
    <row r="26" spans="2:24" s="3" customFormat="1" ht="17.100000000000001" customHeight="1" x14ac:dyDescent="0.2">
      <c r="B26" s="218" t="s">
        <v>135</v>
      </c>
      <c r="C26" s="219"/>
      <c r="D26" s="219"/>
      <c r="E26" s="219"/>
      <c r="F26" s="219"/>
      <c r="G26" s="219"/>
      <c r="H26" s="219"/>
      <c r="I26" s="219"/>
      <c r="J26" s="219"/>
      <c r="K26" s="219"/>
      <c r="L26" s="219"/>
      <c r="M26" s="219"/>
      <c r="N26" s="219"/>
      <c r="O26" s="219"/>
      <c r="P26" s="219"/>
      <c r="Q26" s="220"/>
      <c r="V26" s="25"/>
      <c r="W26" s="25"/>
      <c r="X26" s="24"/>
    </row>
    <row r="27" spans="2:24" s="3" customFormat="1" ht="17.100000000000001" customHeight="1" x14ac:dyDescent="0.2">
      <c r="B27" s="218"/>
      <c r="C27" s="219"/>
      <c r="D27" s="219"/>
      <c r="E27" s="219"/>
      <c r="F27" s="219"/>
      <c r="G27" s="219"/>
      <c r="H27" s="219"/>
      <c r="I27" s="219"/>
      <c r="J27" s="219"/>
      <c r="K27" s="219"/>
      <c r="L27" s="219"/>
      <c r="M27" s="219"/>
      <c r="N27" s="219"/>
      <c r="O27" s="219"/>
      <c r="P27" s="219"/>
      <c r="Q27" s="220"/>
      <c r="V27" s="25"/>
      <c r="W27" s="25"/>
      <c r="X27" s="24"/>
    </row>
    <row r="28" spans="2:24" s="3" customFormat="1" ht="17.100000000000001" customHeight="1" x14ac:dyDescent="0.2">
      <c r="B28" s="218"/>
      <c r="C28" s="219"/>
      <c r="D28" s="219"/>
      <c r="E28" s="219"/>
      <c r="F28" s="219"/>
      <c r="G28" s="219"/>
      <c r="H28" s="219"/>
      <c r="I28" s="219"/>
      <c r="J28" s="219"/>
      <c r="K28" s="219"/>
      <c r="L28" s="219"/>
      <c r="M28" s="219"/>
      <c r="N28" s="219"/>
      <c r="O28" s="219"/>
      <c r="P28" s="219"/>
      <c r="Q28" s="220"/>
      <c r="V28" s="25"/>
      <c r="W28" s="25"/>
      <c r="X28" s="24"/>
    </row>
    <row r="29" spans="2:24" s="3" customFormat="1" ht="17.100000000000001" customHeight="1" x14ac:dyDescent="0.2">
      <c r="B29" s="218" t="s">
        <v>136</v>
      </c>
      <c r="C29" s="219"/>
      <c r="D29" s="219"/>
      <c r="E29" s="219"/>
      <c r="F29" s="219"/>
      <c r="G29" s="219"/>
      <c r="H29" s="219"/>
      <c r="I29" s="219"/>
      <c r="J29" s="219"/>
      <c r="K29" s="219"/>
      <c r="L29" s="219"/>
      <c r="M29" s="219"/>
      <c r="N29" s="219"/>
      <c r="O29" s="219"/>
      <c r="P29" s="219"/>
      <c r="Q29" s="220"/>
      <c r="V29" s="25"/>
      <c r="W29" s="25"/>
      <c r="X29" s="24"/>
    </row>
    <row r="30" spans="2:24" s="3" customFormat="1" ht="17.100000000000001" customHeight="1" x14ac:dyDescent="0.2">
      <c r="B30" s="218"/>
      <c r="C30" s="219"/>
      <c r="D30" s="219"/>
      <c r="E30" s="219"/>
      <c r="F30" s="219"/>
      <c r="G30" s="219"/>
      <c r="H30" s="219"/>
      <c r="I30" s="219"/>
      <c r="J30" s="219"/>
      <c r="K30" s="219"/>
      <c r="L30" s="219"/>
      <c r="M30" s="219"/>
      <c r="N30" s="219"/>
      <c r="O30" s="219"/>
      <c r="P30" s="219"/>
      <c r="Q30" s="220"/>
      <c r="V30" s="25"/>
      <c r="W30" s="25"/>
      <c r="X30" s="24"/>
    </row>
    <row r="31" spans="2:24" s="3" customFormat="1" ht="17.100000000000001" customHeight="1" x14ac:dyDescent="0.2">
      <c r="B31" s="2"/>
      <c r="C31" s="171"/>
      <c r="D31" s="171"/>
      <c r="E31" s="11"/>
      <c r="F31" s="11"/>
      <c r="G31" s="11"/>
      <c r="H31" s="11"/>
      <c r="I31" s="11"/>
      <c r="J31" s="11"/>
      <c r="K31" s="11"/>
      <c r="L31" s="11"/>
      <c r="M31" s="11"/>
      <c r="N31" s="11"/>
      <c r="O31" s="11"/>
      <c r="P31" s="11"/>
      <c r="Q31" s="12"/>
      <c r="V31" s="25"/>
      <c r="W31" s="25"/>
      <c r="X31" s="24"/>
    </row>
    <row r="32" spans="2:24" s="3" customFormat="1" ht="17.100000000000001" customHeight="1" x14ac:dyDescent="0.2">
      <c r="B32" s="215" t="s">
        <v>137</v>
      </c>
      <c r="C32" s="216"/>
      <c r="D32" s="216"/>
      <c r="E32" s="216"/>
      <c r="F32" s="216"/>
      <c r="G32" s="216"/>
      <c r="H32" s="216"/>
      <c r="I32" s="216"/>
      <c r="J32" s="216"/>
      <c r="K32" s="216"/>
      <c r="L32" s="216"/>
      <c r="M32" s="216"/>
      <c r="N32" s="216"/>
      <c r="O32" s="216"/>
      <c r="P32" s="216"/>
      <c r="Q32" s="217"/>
      <c r="V32" s="25"/>
      <c r="W32" s="25"/>
      <c r="X32" s="24"/>
    </row>
    <row r="33" spans="2:24" s="3" customFormat="1" ht="17.100000000000001" customHeight="1" x14ac:dyDescent="0.2">
      <c r="B33" s="215"/>
      <c r="C33" s="216"/>
      <c r="D33" s="216"/>
      <c r="E33" s="216"/>
      <c r="F33" s="216"/>
      <c r="G33" s="216"/>
      <c r="H33" s="216"/>
      <c r="I33" s="216"/>
      <c r="J33" s="216"/>
      <c r="K33" s="216"/>
      <c r="L33" s="216"/>
      <c r="M33" s="216"/>
      <c r="N33" s="216"/>
      <c r="O33" s="216"/>
      <c r="P33" s="216"/>
      <c r="Q33" s="217"/>
      <c r="V33" s="25"/>
      <c r="W33" s="25"/>
      <c r="X33" s="24"/>
    </row>
    <row r="34" spans="2:24" s="3" customFormat="1" ht="17.100000000000001" customHeight="1" x14ac:dyDescent="0.2">
      <c r="B34" s="215"/>
      <c r="C34" s="216"/>
      <c r="D34" s="216"/>
      <c r="E34" s="216"/>
      <c r="F34" s="216"/>
      <c r="G34" s="216"/>
      <c r="H34" s="216"/>
      <c r="I34" s="216"/>
      <c r="J34" s="216"/>
      <c r="K34" s="216"/>
      <c r="L34" s="216"/>
      <c r="M34" s="216"/>
      <c r="N34" s="216"/>
      <c r="O34" s="216"/>
      <c r="P34" s="216"/>
      <c r="Q34" s="217"/>
      <c r="V34" s="25"/>
      <c r="W34" s="25"/>
      <c r="X34" s="24"/>
    </row>
    <row r="35" spans="2:24" s="3" customFormat="1" ht="17.100000000000001" customHeight="1" x14ac:dyDescent="0.2">
      <c r="B35" s="2" t="s">
        <v>138</v>
      </c>
      <c r="C35" s="171"/>
      <c r="D35" s="171"/>
      <c r="E35" s="11"/>
      <c r="F35" s="11"/>
      <c r="G35" s="11"/>
      <c r="H35" s="11"/>
      <c r="I35" s="11"/>
      <c r="J35" s="11"/>
      <c r="K35" s="11"/>
      <c r="L35" s="11"/>
      <c r="M35" s="11"/>
      <c r="N35" s="11"/>
      <c r="O35" s="11"/>
      <c r="P35" s="11"/>
      <c r="Q35" s="12"/>
      <c r="V35" s="25"/>
      <c r="W35" s="25"/>
      <c r="X35" s="24"/>
    </row>
    <row r="36" spans="2:24" s="3" customFormat="1" ht="17.100000000000001" customHeight="1" x14ac:dyDescent="0.2">
      <c r="B36" s="218" t="s">
        <v>139</v>
      </c>
      <c r="C36" s="219"/>
      <c r="D36" s="219"/>
      <c r="E36" s="219"/>
      <c r="F36" s="219"/>
      <c r="G36" s="219"/>
      <c r="H36" s="219"/>
      <c r="I36" s="219"/>
      <c r="J36" s="219"/>
      <c r="K36" s="219"/>
      <c r="L36" s="219"/>
      <c r="M36" s="219"/>
      <c r="N36" s="219"/>
      <c r="O36" s="219"/>
      <c r="P36" s="219"/>
      <c r="Q36" s="220"/>
      <c r="V36" s="25"/>
      <c r="W36" s="25"/>
      <c r="X36" s="24"/>
    </row>
    <row r="37" spans="2:24" s="3" customFormat="1" ht="17.100000000000001" customHeight="1" x14ac:dyDescent="0.2">
      <c r="B37" s="218"/>
      <c r="C37" s="219"/>
      <c r="D37" s="219"/>
      <c r="E37" s="219"/>
      <c r="F37" s="219"/>
      <c r="G37" s="219"/>
      <c r="H37" s="219"/>
      <c r="I37" s="219"/>
      <c r="J37" s="219"/>
      <c r="K37" s="219"/>
      <c r="L37" s="219"/>
      <c r="M37" s="219"/>
      <c r="N37" s="219"/>
      <c r="O37" s="219"/>
      <c r="P37" s="219"/>
      <c r="Q37" s="220"/>
      <c r="V37" s="25"/>
      <c r="W37" s="25"/>
      <c r="X37" s="24"/>
    </row>
    <row r="38" spans="2:24" s="3" customFormat="1" ht="17.100000000000001" customHeight="1" x14ac:dyDescent="0.2">
      <c r="B38" s="2" t="s">
        <v>140</v>
      </c>
      <c r="C38" s="171"/>
      <c r="D38" s="171"/>
      <c r="E38" s="11"/>
      <c r="F38" s="11"/>
      <c r="G38" s="11"/>
      <c r="H38" s="11"/>
      <c r="I38" s="11"/>
      <c r="J38" s="11"/>
      <c r="K38" s="11"/>
      <c r="L38" s="11"/>
      <c r="M38" s="11"/>
      <c r="N38" s="11"/>
      <c r="O38" s="11"/>
      <c r="P38" s="11"/>
      <c r="Q38" s="12"/>
      <c r="V38" s="25"/>
      <c r="W38" s="25"/>
      <c r="X38" s="24"/>
    </row>
    <row r="39" spans="2:24" s="3" customFormat="1" ht="17.100000000000001" customHeight="1" x14ac:dyDescent="0.2">
      <c r="B39" s="2" t="s">
        <v>141</v>
      </c>
      <c r="C39" s="171"/>
      <c r="D39" s="171"/>
      <c r="E39" s="11"/>
      <c r="F39" s="11"/>
      <c r="G39" s="11"/>
      <c r="H39" s="11"/>
      <c r="I39" s="11"/>
      <c r="J39" s="11"/>
      <c r="K39" s="11"/>
      <c r="L39" s="11"/>
      <c r="M39" s="11"/>
      <c r="N39" s="11"/>
      <c r="O39" s="11"/>
      <c r="P39" s="11"/>
      <c r="Q39" s="12"/>
      <c r="V39" s="25"/>
      <c r="W39" s="25"/>
      <c r="X39" s="24"/>
    </row>
    <row r="40" spans="2:24" s="3" customFormat="1" ht="17.100000000000001" customHeight="1" x14ac:dyDescent="0.2">
      <c r="B40" s="218" t="s">
        <v>142</v>
      </c>
      <c r="C40" s="219"/>
      <c r="D40" s="219"/>
      <c r="E40" s="219"/>
      <c r="F40" s="219"/>
      <c r="G40" s="219"/>
      <c r="H40" s="219"/>
      <c r="I40" s="219"/>
      <c r="J40" s="219"/>
      <c r="K40" s="219"/>
      <c r="L40" s="219"/>
      <c r="M40" s="219"/>
      <c r="N40" s="219"/>
      <c r="O40" s="219"/>
      <c r="P40" s="219"/>
      <c r="Q40" s="220"/>
      <c r="V40" s="25"/>
      <c r="W40" s="25"/>
      <c r="X40" s="24"/>
    </row>
    <row r="41" spans="2:24" s="3" customFormat="1" ht="17.100000000000001" customHeight="1" x14ac:dyDescent="0.2">
      <c r="B41" s="218"/>
      <c r="C41" s="219"/>
      <c r="D41" s="219"/>
      <c r="E41" s="219"/>
      <c r="F41" s="219"/>
      <c r="G41" s="219"/>
      <c r="H41" s="219"/>
      <c r="I41" s="219"/>
      <c r="J41" s="219"/>
      <c r="K41" s="219"/>
      <c r="L41" s="219"/>
      <c r="M41" s="219"/>
      <c r="N41" s="219"/>
      <c r="O41" s="219"/>
      <c r="P41" s="219"/>
      <c r="Q41" s="220"/>
    </row>
    <row r="42" spans="2:24" s="3" customFormat="1" ht="17.100000000000001" customHeight="1" x14ac:dyDescent="0.2">
      <c r="B42" s="2"/>
      <c r="C42" s="171"/>
      <c r="D42" s="171"/>
      <c r="E42" s="11"/>
      <c r="F42" s="11"/>
      <c r="G42" s="11"/>
      <c r="H42" s="11"/>
      <c r="I42" s="11"/>
      <c r="J42" s="11"/>
      <c r="K42" s="11"/>
      <c r="L42" s="11"/>
      <c r="M42" s="11"/>
      <c r="N42" s="11"/>
      <c r="O42" s="11"/>
      <c r="P42" s="11"/>
      <c r="Q42" s="12"/>
    </row>
    <row r="43" spans="2:24" s="3" customFormat="1" ht="17.100000000000001" customHeight="1" x14ac:dyDescent="0.2">
      <c r="B43" s="40" t="s">
        <v>143</v>
      </c>
      <c r="C43" s="171"/>
      <c r="D43" s="171"/>
      <c r="E43" s="11"/>
      <c r="F43" s="11"/>
      <c r="G43" s="11"/>
      <c r="H43" s="11"/>
      <c r="I43" s="11"/>
      <c r="J43" s="11"/>
      <c r="K43" s="11"/>
      <c r="L43" s="11"/>
      <c r="M43" s="11"/>
      <c r="N43" s="11"/>
      <c r="O43" s="11"/>
      <c r="P43" s="11"/>
      <c r="Q43" s="12"/>
    </row>
    <row r="44" spans="2:24" s="3" customFormat="1" ht="17.100000000000001" customHeight="1" x14ac:dyDescent="0.2">
      <c r="B44" s="2"/>
      <c r="C44" s="171"/>
      <c r="D44" s="171"/>
      <c r="E44" s="11"/>
      <c r="F44" s="11"/>
      <c r="G44" s="11"/>
      <c r="H44" s="11"/>
      <c r="I44" s="11"/>
      <c r="J44" s="11"/>
      <c r="K44" s="11"/>
      <c r="L44" s="11"/>
      <c r="M44" s="11"/>
      <c r="N44" s="11"/>
      <c r="O44" s="11"/>
      <c r="P44" s="11"/>
      <c r="Q44" s="12"/>
    </row>
    <row r="45" spans="2:24" ht="17.100000000000001" customHeight="1" x14ac:dyDescent="0.2">
      <c r="B45" s="212" t="s">
        <v>144</v>
      </c>
      <c r="C45" s="213"/>
      <c r="D45" s="213"/>
      <c r="E45" s="213"/>
      <c r="F45" s="213"/>
      <c r="G45" s="213"/>
      <c r="H45" s="213"/>
      <c r="I45" s="213"/>
      <c r="J45" s="213"/>
      <c r="K45" s="213"/>
      <c r="L45" s="213"/>
      <c r="M45" s="213"/>
      <c r="N45" s="213"/>
      <c r="O45" s="213"/>
      <c r="P45" s="213"/>
      <c r="Q45" s="214"/>
    </row>
    <row r="46" spans="2:24" ht="17.100000000000001" customHeight="1" x14ac:dyDescent="0.2">
      <c r="B46" s="2"/>
      <c r="C46" s="25"/>
      <c r="D46" s="25"/>
      <c r="E46" s="3"/>
      <c r="F46" s="3"/>
      <c r="G46" s="3"/>
      <c r="H46" s="3"/>
      <c r="I46" s="3"/>
      <c r="J46" s="3"/>
      <c r="K46" s="3"/>
      <c r="L46" s="3"/>
      <c r="M46" s="3"/>
      <c r="N46" s="3"/>
      <c r="O46" s="3"/>
      <c r="P46" s="3"/>
      <c r="Q46" s="4"/>
    </row>
    <row r="47" spans="2:24" ht="17.100000000000001" customHeight="1" x14ac:dyDescent="0.2">
      <c r="B47" s="2" t="s">
        <v>145</v>
      </c>
      <c r="C47" s="25" t="s">
        <v>2</v>
      </c>
      <c r="D47" s="25"/>
      <c r="E47" s="3"/>
      <c r="F47" s="3"/>
      <c r="G47" s="3"/>
      <c r="H47" s="3"/>
      <c r="I47" s="3" t="s">
        <v>146</v>
      </c>
      <c r="J47" s="3"/>
      <c r="K47" s="3"/>
      <c r="L47" s="3"/>
      <c r="M47" s="3"/>
      <c r="N47" s="3"/>
      <c r="O47" s="3"/>
      <c r="P47" s="3"/>
      <c r="Q47" s="4"/>
    </row>
    <row r="48" spans="2:24" ht="17.100000000000001" customHeight="1" x14ac:dyDescent="0.2">
      <c r="B48" s="26" t="s">
        <v>3</v>
      </c>
      <c r="C48" s="28" t="s">
        <v>4</v>
      </c>
      <c r="D48" s="28"/>
      <c r="E48" s="29" t="s">
        <v>147</v>
      </c>
      <c r="F48" s="29"/>
      <c r="G48" s="29"/>
      <c r="H48" s="29"/>
      <c r="I48" s="29" t="s">
        <v>148</v>
      </c>
      <c r="J48" s="29"/>
      <c r="K48" s="29"/>
      <c r="L48" s="29"/>
      <c r="M48" s="29"/>
      <c r="N48" s="29"/>
      <c r="O48" s="3"/>
      <c r="P48" s="3"/>
      <c r="Q48" s="4"/>
    </row>
    <row r="49" spans="2:17" ht="17.100000000000001" customHeight="1" x14ac:dyDescent="0.2">
      <c r="B49" s="30" t="s">
        <v>5</v>
      </c>
      <c r="C49" s="31" t="s">
        <v>6</v>
      </c>
      <c r="D49" s="31"/>
      <c r="E49" s="32" t="s">
        <v>48</v>
      </c>
      <c r="F49" s="32"/>
      <c r="G49" s="32"/>
      <c r="H49" s="32"/>
      <c r="I49" s="32" t="s">
        <v>17</v>
      </c>
      <c r="J49" s="32"/>
      <c r="K49" s="32"/>
      <c r="L49" s="32"/>
      <c r="M49" s="32"/>
      <c r="N49" s="32"/>
      <c r="O49" s="3"/>
      <c r="P49" s="3"/>
      <c r="Q49" s="4"/>
    </row>
    <row r="50" spans="2:17" ht="17.100000000000001" customHeight="1" x14ac:dyDescent="0.2">
      <c r="B50" s="2"/>
      <c r="C50" s="25"/>
      <c r="D50" s="25"/>
      <c r="E50" s="3" t="s">
        <v>12</v>
      </c>
      <c r="F50" s="3"/>
      <c r="G50" s="3"/>
      <c r="H50" s="3"/>
      <c r="I50" s="3" t="s">
        <v>49</v>
      </c>
      <c r="J50" s="3"/>
      <c r="K50" s="3"/>
      <c r="L50" s="3"/>
      <c r="M50" s="3"/>
      <c r="N50" s="3"/>
      <c r="O50" s="3"/>
      <c r="P50" s="3"/>
      <c r="Q50" s="4"/>
    </row>
    <row r="51" spans="2:17" ht="17.100000000000001" customHeight="1" x14ac:dyDescent="0.2">
      <c r="B51" s="2"/>
      <c r="C51" s="25"/>
      <c r="D51" s="25"/>
      <c r="E51" s="3" t="s">
        <v>50</v>
      </c>
      <c r="F51" s="3"/>
      <c r="G51" s="3"/>
      <c r="H51" s="3"/>
      <c r="I51" s="3" t="s">
        <v>149</v>
      </c>
      <c r="J51" s="3"/>
      <c r="K51" s="3"/>
      <c r="L51" s="3"/>
      <c r="M51" s="3"/>
      <c r="N51" s="3"/>
      <c r="O51" s="3"/>
      <c r="P51" s="3"/>
      <c r="Q51" s="4"/>
    </row>
    <row r="52" spans="2:17" ht="17.100000000000001" customHeight="1" x14ac:dyDescent="0.2">
      <c r="B52" s="33"/>
      <c r="C52" s="34"/>
      <c r="D52" s="34"/>
      <c r="E52" s="35" t="s">
        <v>51</v>
      </c>
      <c r="F52" s="35"/>
      <c r="G52" s="35"/>
      <c r="H52" s="35"/>
      <c r="I52" s="35" t="s">
        <v>150</v>
      </c>
      <c r="J52" s="35"/>
      <c r="K52" s="35"/>
      <c r="L52" s="35"/>
      <c r="M52" s="35"/>
      <c r="N52" s="35"/>
      <c r="O52" s="3"/>
      <c r="P52" s="3"/>
      <c r="Q52" s="4"/>
    </row>
    <row r="53" spans="2:17" ht="17.100000000000001" customHeight="1" x14ac:dyDescent="0.2">
      <c r="B53" s="2" t="s">
        <v>7</v>
      </c>
      <c r="C53" s="25" t="s">
        <v>8</v>
      </c>
      <c r="D53" s="25"/>
      <c r="E53" s="3" t="s">
        <v>52</v>
      </c>
      <c r="F53" s="3"/>
      <c r="G53" s="3"/>
      <c r="H53" s="3"/>
      <c r="I53" s="3" t="s">
        <v>53</v>
      </c>
      <c r="J53" s="3"/>
      <c r="K53" s="3"/>
      <c r="L53" s="3"/>
      <c r="M53" s="3"/>
      <c r="N53" s="3"/>
      <c r="O53" s="3"/>
      <c r="P53" s="3"/>
      <c r="Q53" s="4"/>
    </row>
    <row r="54" spans="2:17" ht="17.100000000000001" customHeight="1" x14ac:dyDescent="0.2">
      <c r="B54" s="36" t="s">
        <v>9</v>
      </c>
      <c r="C54" s="41" t="s">
        <v>54</v>
      </c>
      <c r="D54" s="41"/>
      <c r="E54" s="37" t="s">
        <v>55</v>
      </c>
      <c r="F54" s="37"/>
      <c r="G54" s="37"/>
      <c r="H54" s="37"/>
      <c r="I54" s="37" t="s">
        <v>151</v>
      </c>
      <c r="J54" s="37"/>
      <c r="K54" s="37"/>
      <c r="L54" s="37"/>
      <c r="M54" s="37"/>
      <c r="N54" s="37"/>
      <c r="O54" s="3"/>
      <c r="P54" s="3"/>
      <c r="Q54" s="4"/>
    </row>
    <row r="55" spans="2:17" ht="17.100000000000001" customHeight="1" x14ac:dyDescent="0.2">
      <c r="B55" s="2"/>
      <c r="C55" s="25"/>
      <c r="D55" s="25"/>
      <c r="E55" s="3"/>
      <c r="F55" s="3"/>
      <c r="G55" s="3"/>
      <c r="H55" s="3"/>
      <c r="I55" s="3"/>
      <c r="J55" s="3"/>
      <c r="K55" s="3"/>
      <c r="L55" s="3"/>
      <c r="M55" s="3"/>
      <c r="N55" s="3"/>
      <c r="O55" s="3"/>
      <c r="P55" s="3"/>
      <c r="Q55" s="4"/>
    </row>
    <row r="56" spans="2:17" ht="17.100000000000001" customHeight="1" x14ac:dyDescent="0.2">
      <c r="B56" s="212" t="s">
        <v>56</v>
      </c>
      <c r="C56" s="213"/>
      <c r="D56" s="213"/>
      <c r="E56" s="213"/>
      <c r="F56" s="213"/>
      <c r="G56" s="213"/>
      <c r="H56" s="213"/>
      <c r="I56" s="213"/>
      <c r="J56" s="213"/>
      <c r="K56" s="213"/>
      <c r="L56" s="213"/>
      <c r="M56" s="213"/>
      <c r="N56" s="213"/>
      <c r="O56" s="213"/>
      <c r="P56" s="213"/>
      <c r="Q56" s="214"/>
    </row>
    <row r="57" spans="2:17" ht="17.100000000000001" customHeight="1" x14ac:dyDescent="0.2">
      <c r="B57" s="5"/>
      <c r="C57" s="25"/>
      <c r="D57" s="25"/>
      <c r="E57" s="6"/>
      <c r="F57" s="6"/>
      <c r="G57" s="6"/>
      <c r="H57" s="6"/>
      <c r="I57" s="6"/>
      <c r="J57" s="6"/>
      <c r="K57" s="6"/>
      <c r="L57" s="6"/>
      <c r="M57" s="6"/>
      <c r="N57" s="6"/>
      <c r="O57" s="6"/>
      <c r="P57" s="6"/>
      <c r="Q57" s="4"/>
    </row>
    <row r="58" spans="2:17" ht="17.100000000000001" customHeight="1" x14ac:dyDescent="0.2">
      <c r="B58" s="25" t="s">
        <v>57</v>
      </c>
      <c r="C58" s="25"/>
      <c r="D58" s="25"/>
      <c r="E58" s="6"/>
      <c r="F58" s="6"/>
      <c r="G58" s="6"/>
      <c r="H58" s="6"/>
      <c r="I58" s="6"/>
      <c r="J58" s="6"/>
      <c r="K58" s="6"/>
      <c r="L58" s="6"/>
      <c r="M58" s="6"/>
      <c r="N58" s="6"/>
      <c r="O58" s="6"/>
      <c r="P58" s="6"/>
      <c r="Q58" s="4"/>
    </row>
    <row r="59" spans="2:17" ht="17.100000000000001" customHeight="1" x14ac:dyDescent="0.2">
      <c r="B59" s="25" t="s">
        <v>58</v>
      </c>
      <c r="C59" s="25"/>
      <c r="D59" s="25"/>
      <c r="E59" s="6"/>
      <c r="F59" s="6"/>
      <c r="G59" s="6"/>
      <c r="H59" s="6"/>
      <c r="I59" s="6"/>
      <c r="J59" s="6"/>
      <c r="K59" s="6"/>
      <c r="L59" s="6"/>
      <c r="M59" s="6"/>
      <c r="N59" s="6"/>
      <c r="O59" s="6"/>
      <c r="P59" s="6"/>
      <c r="Q59" s="4"/>
    </row>
    <row r="60" spans="2:17" ht="17.100000000000001" customHeight="1" x14ac:dyDescent="0.2">
      <c r="B60" s="25" t="s">
        <v>152</v>
      </c>
      <c r="C60" s="25"/>
      <c r="D60" s="25"/>
      <c r="E60" s="6"/>
      <c r="F60" s="6"/>
      <c r="G60" s="6"/>
      <c r="H60" s="6"/>
      <c r="I60" s="6"/>
      <c r="J60" s="6"/>
      <c r="K60" s="6"/>
      <c r="L60" s="6"/>
      <c r="M60" s="6"/>
      <c r="N60" s="6"/>
      <c r="O60" s="6"/>
      <c r="P60" s="6"/>
      <c r="Q60" s="4"/>
    </row>
    <row r="61" spans="2:17" ht="17.100000000000001" customHeight="1" x14ac:dyDescent="0.2">
      <c r="B61" s="25" t="s">
        <v>153</v>
      </c>
      <c r="C61" s="25"/>
      <c r="D61" s="25"/>
      <c r="E61" s="6"/>
      <c r="F61" s="6"/>
      <c r="G61" s="6"/>
      <c r="H61" s="6"/>
      <c r="I61" s="6"/>
      <c r="J61" s="6"/>
      <c r="K61" s="6"/>
      <c r="L61" s="6"/>
      <c r="M61" s="6"/>
      <c r="N61" s="6"/>
      <c r="O61" s="6"/>
      <c r="P61" s="6"/>
      <c r="Q61" s="4"/>
    </row>
    <row r="62" spans="2:17" ht="17.100000000000001" customHeight="1" x14ac:dyDescent="0.2">
      <c r="B62" s="25"/>
      <c r="C62" s="25"/>
      <c r="D62" s="25"/>
      <c r="E62" s="6"/>
      <c r="F62" s="6"/>
      <c r="G62" s="6"/>
      <c r="H62" s="6"/>
      <c r="I62" s="6"/>
      <c r="J62" s="6"/>
      <c r="K62" s="6"/>
      <c r="L62" s="6"/>
      <c r="M62" s="6"/>
      <c r="N62" s="6"/>
      <c r="O62" s="6"/>
      <c r="P62" s="6"/>
      <c r="Q62" s="4"/>
    </row>
    <row r="63" spans="2:17" ht="17.100000000000001" customHeight="1" x14ac:dyDescent="0.2">
      <c r="B63" s="25" t="s">
        <v>154</v>
      </c>
      <c r="C63" s="25"/>
      <c r="D63" s="25"/>
      <c r="E63" s="6"/>
      <c r="F63" s="6"/>
      <c r="G63" s="6"/>
      <c r="H63" s="6"/>
      <c r="I63" s="6"/>
      <c r="J63" s="6"/>
      <c r="K63" s="6"/>
      <c r="L63" s="6"/>
      <c r="M63" s="6"/>
      <c r="N63" s="6"/>
      <c r="O63" s="6"/>
      <c r="P63" s="6"/>
      <c r="Q63" s="4"/>
    </row>
    <row r="64" spans="2:17" ht="17.100000000000001" customHeight="1" x14ac:dyDescent="0.2">
      <c r="B64" s="25" t="s">
        <v>59</v>
      </c>
      <c r="C64" s="25"/>
      <c r="D64" s="25"/>
      <c r="E64" s="6"/>
      <c r="F64" s="6"/>
      <c r="G64" s="6"/>
      <c r="H64" s="6"/>
      <c r="I64" s="6"/>
      <c r="J64" s="6"/>
      <c r="K64" s="6"/>
      <c r="L64" s="6"/>
      <c r="M64" s="6"/>
      <c r="N64" s="6"/>
      <c r="O64" s="6"/>
      <c r="P64" s="6"/>
      <c r="Q64" s="4"/>
    </row>
    <row r="65" spans="2:28" ht="17.100000000000001" customHeight="1" x14ac:dyDescent="0.2">
      <c r="B65" s="25" t="s">
        <v>18</v>
      </c>
      <c r="C65" s="25"/>
      <c r="D65" s="25"/>
      <c r="E65" s="6"/>
      <c r="F65" s="6"/>
      <c r="G65" s="6"/>
      <c r="H65" s="6"/>
      <c r="I65" s="6"/>
      <c r="J65" s="6"/>
      <c r="K65" s="6"/>
      <c r="L65" s="6"/>
      <c r="M65" s="6"/>
      <c r="N65" s="6"/>
      <c r="O65" s="6"/>
      <c r="P65" s="6"/>
      <c r="Q65" s="4"/>
    </row>
    <row r="66" spans="2:28" ht="17.100000000000001" customHeight="1" x14ac:dyDescent="0.2">
      <c r="B66" s="25" t="s">
        <v>60</v>
      </c>
      <c r="C66" s="25"/>
      <c r="D66" s="25"/>
      <c r="E66" s="6"/>
      <c r="F66" s="6"/>
      <c r="G66" s="6"/>
      <c r="H66" s="6"/>
      <c r="I66" s="6"/>
      <c r="J66" s="6"/>
      <c r="K66" s="6"/>
      <c r="L66" s="6"/>
      <c r="M66" s="6"/>
      <c r="N66" s="6"/>
      <c r="O66" s="6"/>
      <c r="P66" s="6"/>
      <c r="Q66" s="4"/>
    </row>
    <row r="67" spans="2:28" s="3" customFormat="1" ht="17.100000000000001" customHeight="1" x14ac:dyDescent="0.2">
      <c r="B67" s="25"/>
      <c r="C67" s="25"/>
      <c r="D67" s="25"/>
      <c r="E67" s="6"/>
      <c r="F67" s="6"/>
      <c r="G67" s="6"/>
      <c r="H67" s="6"/>
      <c r="I67" s="6"/>
      <c r="J67" s="6"/>
      <c r="K67" s="6"/>
      <c r="L67" s="6"/>
      <c r="M67" s="6"/>
      <c r="N67" s="6"/>
      <c r="O67" s="6"/>
      <c r="P67" s="6"/>
      <c r="Q67" s="4"/>
      <c r="T67" s="27"/>
      <c r="U67" s="27"/>
      <c r="V67" s="27"/>
      <c r="W67" s="27"/>
      <c r="X67" s="27"/>
      <c r="Y67" s="27"/>
      <c r="Z67" s="27"/>
      <c r="AA67" s="27"/>
      <c r="AB67" s="27"/>
    </row>
    <row r="68" spans="2:28" ht="17.100000000000001" customHeight="1" x14ac:dyDescent="0.2">
      <c r="B68" s="212" t="s">
        <v>155</v>
      </c>
      <c r="C68" s="213"/>
      <c r="D68" s="213"/>
      <c r="E68" s="213"/>
      <c r="F68" s="213"/>
      <c r="G68" s="213"/>
      <c r="H68" s="213"/>
      <c r="I68" s="213"/>
      <c r="J68" s="213"/>
      <c r="K68" s="213"/>
      <c r="L68" s="213"/>
      <c r="M68" s="213"/>
      <c r="N68" s="213"/>
      <c r="O68" s="213"/>
      <c r="P68" s="213"/>
      <c r="Q68" s="214"/>
    </row>
    <row r="69" spans="2:28" s="9" customFormat="1" ht="17.100000000000001" customHeight="1" x14ac:dyDescent="0.2">
      <c r="B69" s="44"/>
      <c r="C69" s="45"/>
      <c r="D69" s="45"/>
      <c r="E69" s="45"/>
      <c r="F69" s="45"/>
      <c r="G69" s="45"/>
      <c r="H69" s="45"/>
      <c r="I69" s="45"/>
      <c r="J69" s="45"/>
      <c r="K69" s="45"/>
      <c r="L69" s="45"/>
      <c r="M69" s="45"/>
      <c r="N69" s="45"/>
      <c r="O69" s="45"/>
      <c r="P69" s="45"/>
      <c r="Q69" s="46"/>
    </row>
    <row r="70" spans="2:28" s="9" customFormat="1" ht="17.100000000000001" customHeight="1" x14ac:dyDescent="0.2">
      <c r="B70" s="42" t="s">
        <v>61</v>
      </c>
      <c r="C70" s="45"/>
      <c r="D70" s="45"/>
      <c r="E70" s="45"/>
      <c r="F70" s="45"/>
      <c r="G70" s="45"/>
      <c r="H70" s="45"/>
      <c r="I70" s="45"/>
      <c r="J70" s="45"/>
      <c r="K70" s="45"/>
      <c r="L70" s="45"/>
      <c r="M70" s="45"/>
      <c r="N70" s="45"/>
      <c r="O70" s="45"/>
      <c r="P70" s="45"/>
      <c r="Q70" s="46"/>
    </row>
    <row r="71" spans="2:28" s="9" customFormat="1" ht="17.100000000000001" customHeight="1" x14ac:dyDescent="0.2">
      <c r="B71" s="42" t="s">
        <v>62</v>
      </c>
      <c r="C71" s="45"/>
      <c r="D71" s="45"/>
      <c r="E71" s="45"/>
      <c r="F71" s="45"/>
      <c r="G71" s="45"/>
      <c r="H71" s="45"/>
      <c r="I71" s="45"/>
      <c r="J71" s="45"/>
      <c r="K71" s="45"/>
      <c r="L71" s="45"/>
      <c r="M71" s="45"/>
      <c r="N71" s="45"/>
      <c r="O71" s="45"/>
      <c r="P71" s="45"/>
      <c r="Q71" s="46"/>
    </row>
    <row r="72" spans="2:28" s="9" customFormat="1" ht="17.100000000000001" customHeight="1" x14ac:dyDescent="0.2">
      <c r="B72" s="42" t="s">
        <v>63</v>
      </c>
      <c r="C72" s="45"/>
      <c r="D72" s="45"/>
      <c r="E72" s="45"/>
      <c r="F72" s="45"/>
      <c r="G72" s="45"/>
      <c r="H72" s="45"/>
      <c r="I72" s="45"/>
      <c r="J72" s="45"/>
      <c r="K72" s="45"/>
      <c r="L72" s="45"/>
      <c r="M72" s="45"/>
      <c r="N72" s="45"/>
      <c r="O72" s="45"/>
      <c r="P72" s="45"/>
      <c r="Q72" s="46"/>
    </row>
    <row r="73" spans="2:28" ht="17.100000000000001" customHeight="1" x14ac:dyDescent="0.2">
      <c r="B73" s="2"/>
      <c r="C73" s="171"/>
      <c r="D73" s="171"/>
      <c r="E73" s="11"/>
      <c r="F73" s="11"/>
      <c r="G73" s="11"/>
      <c r="H73" s="11"/>
      <c r="I73" s="11"/>
      <c r="J73" s="11"/>
      <c r="K73" s="11"/>
      <c r="L73" s="11"/>
      <c r="M73" s="11"/>
      <c r="N73" s="11"/>
      <c r="O73" s="11"/>
      <c r="P73" s="11"/>
      <c r="Q73" s="12"/>
    </row>
    <row r="74" spans="2:28" ht="17.100000000000001" customHeight="1" x14ac:dyDescent="0.2">
      <c r="B74" s="212" t="s">
        <v>64</v>
      </c>
      <c r="C74" s="213"/>
      <c r="D74" s="213"/>
      <c r="E74" s="213"/>
      <c r="F74" s="213"/>
      <c r="G74" s="213"/>
      <c r="H74" s="213"/>
      <c r="I74" s="213"/>
      <c r="J74" s="213"/>
      <c r="K74" s="213"/>
      <c r="L74" s="213"/>
      <c r="M74" s="213"/>
      <c r="N74" s="213"/>
      <c r="O74" s="213"/>
      <c r="P74" s="213"/>
      <c r="Q74" s="214"/>
    </row>
    <row r="75" spans="2:28" s="3" customFormat="1" ht="17.100000000000001" customHeight="1" x14ac:dyDescent="0.2">
      <c r="B75" s="2"/>
      <c r="C75" s="171"/>
      <c r="D75" s="171"/>
      <c r="E75" s="11"/>
      <c r="F75" s="11"/>
      <c r="G75" s="11"/>
      <c r="H75" s="11"/>
      <c r="I75" s="11"/>
      <c r="J75" s="11"/>
      <c r="K75" s="11"/>
      <c r="L75" s="11"/>
      <c r="M75" s="11"/>
      <c r="N75" s="11"/>
      <c r="O75" s="11"/>
      <c r="P75" s="11"/>
      <c r="Q75" s="12"/>
    </row>
    <row r="76" spans="2:28" s="3" customFormat="1" ht="17.100000000000001" customHeight="1" x14ac:dyDescent="0.2">
      <c r="B76" s="40" t="s">
        <v>156</v>
      </c>
      <c r="C76" s="171"/>
      <c r="D76" s="171"/>
      <c r="E76" s="11"/>
      <c r="F76" s="11"/>
      <c r="G76" s="11"/>
      <c r="H76" s="11"/>
      <c r="I76" s="11"/>
      <c r="J76" s="11"/>
      <c r="K76" s="11"/>
      <c r="L76" s="11"/>
      <c r="M76" s="11"/>
      <c r="N76" s="11"/>
      <c r="O76" s="11"/>
      <c r="P76" s="11"/>
      <c r="Q76" s="12"/>
    </row>
    <row r="77" spans="2:28" s="3" customFormat="1" ht="17.100000000000001" customHeight="1" x14ac:dyDescent="0.2">
      <c r="B77" s="2" t="s">
        <v>65</v>
      </c>
      <c r="C77" s="171"/>
      <c r="D77" s="171"/>
      <c r="E77" s="11"/>
      <c r="F77" s="11"/>
      <c r="G77" s="11"/>
      <c r="H77" s="11"/>
      <c r="I77" s="11"/>
      <c r="J77" s="11"/>
      <c r="K77" s="11"/>
      <c r="L77" s="11"/>
      <c r="M77" s="11"/>
      <c r="N77" s="11"/>
      <c r="O77" s="11"/>
      <c r="P77" s="11"/>
      <c r="Q77" s="12"/>
    </row>
    <row r="78" spans="2:28" s="3" customFormat="1" ht="17.100000000000001" customHeight="1" x14ac:dyDescent="0.2">
      <c r="B78" s="2" t="s">
        <v>19</v>
      </c>
      <c r="C78" s="171"/>
      <c r="D78" s="171"/>
      <c r="E78" s="11"/>
      <c r="F78" s="11"/>
      <c r="G78" s="11"/>
      <c r="H78" s="11"/>
      <c r="I78" s="11"/>
      <c r="J78" s="11"/>
      <c r="K78" s="11"/>
      <c r="L78" s="11"/>
      <c r="M78" s="11"/>
      <c r="N78" s="11"/>
      <c r="O78" s="11"/>
      <c r="P78" s="11"/>
      <c r="Q78" s="12"/>
    </row>
    <row r="79" spans="2:28" s="3" customFormat="1" ht="17.100000000000001" customHeight="1" x14ac:dyDescent="0.2">
      <c r="B79" s="2"/>
      <c r="C79" s="171"/>
      <c r="D79" s="171"/>
      <c r="E79" s="11"/>
      <c r="F79" s="11"/>
      <c r="G79" s="11"/>
      <c r="H79" s="11"/>
      <c r="I79" s="11"/>
      <c r="J79" s="11"/>
      <c r="K79" s="11"/>
      <c r="L79" s="11"/>
      <c r="M79" s="11"/>
      <c r="N79" s="11"/>
      <c r="O79" s="11"/>
      <c r="P79" s="11"/>
      <c r="Q79" s="12"/>
    </row>
    <row r="80" spans="2:28" s="3" customFormat="1" ht="17.100000000000001" customHeight="1" x14ac:dyDescent="0.2">
      <c r="B80" s="40" t="s">
        <v>157</v>
      </c>
      <c r="C80" s="171"/>
      <c r="D80" s="171"/>
      <c r="E80" s="11"/>
      <c r="F80" s="11"/>
      <c r="G80" s="11"/>
      <c r="H80" s="11"/>
      <c r="I80" s="11"/>
      <c r="J80" s="11"/>
      <c r="K80" s="11"/>
      <c r="L80" s="11"/>
      <c r="M80" s="11"/>
      <c r="N80" s="11"/>
      <c r="O80" s="11"/>
      <c r="P80" s="11"/>
      <c r="Q80" s="12"/>
    </row>
    <row r="81" spans="2:17" s="7" customFormat="1" ht="17.100000000000001" customHeight="1" x14ac:dyDescent="0.2">
      <c r="B81" s="10" t="s">
        <v>20</v>
      </c>
      <c r="C81" s="22"/>
      <c r="D81" s="22"/>
      <c r="E81" s="21"/>
      <c r="F81" s="20"/>
      <c r="G81" s="20"/>
      <c r="H81" s="20"/>
      <c r="I81" s="20"/>
      <c r="Q81" s="8"/>
    </row>
    <row r="82" spans="2:17" s="7" customFormat="1" ht="17.100000000000001" customHeight="1" x14ac:dyDescent="0.2">
      <c r="B82" s="10" t="s">
        <v>21</v>
      </c>
      <c r="C82" s="22"/>
      <c r="D82" s="22"/>
      <c r="E82" s="21"/>
      <c r="F82" s="20"/>
      <c r="G82" s="20"/>
      <c r="H82" s="20"/>
      <c r="I82" s="20"/>
      <c r="Q82" s="8"/>
    </row>
    <row r="83" spans="2:17" s="7" customFormat="1" ht="17.100000000000001" customHeight="1" x14ac:dyDescent="0.2">
      <c r="B83" s="10"/>
      <c r="C83" s="22"/>
      <c r="D83" s="22"/>
      <c r="E83" s="21"/>
      <c r="F83" s="20"/>
      <c r="G83" s="20"/>
      <c r="H83" s="20"/>
      <c r="I83" s="20"/>
      <c r="Q83" s="8"/>
    </row>
    <row r="84" spans="2:17" s="7" customFormat="1" ht="17.100000000000001" customHeight="1" x14ac:dyDescent="0.2">
      <c r="B84" s="43" t="s">
        <v>158</v>
      </c>
      <c r="C84" s="22"/>
      <c r="D84" s="22"/>
      <c r="E84" s="21"/>
      <c r="F84" s="20"/>
      <c r="G84" s="20"/>
      <c r="H84" s="20"/>
      <c r="I84" s="20"/>
      <c r="Q84" s="8"/>
    </row>
    <row r="85" spans="2:17" s="7" customFormat="1" ht="17.100000000000001" customHeight="1" x14ac:dyDescent="0.2">
      <c r="B85" s="10" t="s">
        <v>22</v>
      </c>
      <c r="C85" s="22"/>
      <c r="D85" s="22"/>
      <c r="E85" s="21"/>
      <c r="F85" s="20"/>
      <c r="G85" s="20"/>
      <c r="H85" s="20"/>
      <c r="I85" s="20"/>
      <c r="Q85" s="8"/>
    </row>
    <row r="86" spans="2:17" s="7" customFormat="1" ht="17.100000000000001" customHeight="1" x14ac:dyDescent="0.2">
      <c r="B86" s="10" t="s">
        <v>100</v>
      </c>
      <c r="C86" s="22"/>
      <c r="D86" s="22"/>
      <c r="E86" s="21"/>
      <c r="F86" s="20"/>
      <c r="G86" s="20"/>
      <c r="H86" s="20"/>
      <c r="I86" s="20"/>
      <c r="Q86" s="8"/>
    </row>
    <row r="87" spans="2:17" s="7" customFormat="1" ht="17.100000000000001" customHeight="1" x14ac:dyDescent="0.2">
      <c r="B87" s="10"/>
      <c r="C87" s="22"/>
      <c r="D87" s="22"/>
      <c r="E87" s="21"/>
      <c r="F87" s="20"/>
      <c r="G87" s="20"/>
      <c r="H87" s="20"/>
      <c r="I87" s="20"/>
      <c r="Q87" s="8"/>
    </row>
    <row r="88" spans="2:17" ht="17.100000000000001" customHeight="1" x14ac:dyDescent="0.2">
      <c r="B88" s="212" t="s">
        <v>159</v>
      </c>
      <c r="C88" s="213"/>
      <c r="D88" s="213"/>
      <c r="E88" s="213"/>
      <c r="F88" s="213"/>
      <c r="G88" s="213"/>
      <c r="H88" s="213"/>
      <c r="I88" s="213"/>
      <c r="J88" s="213"/>
      <c r="K88" s="213"/>
      <c r="L88" s="213"/>
      <c r="M88" s="213"/>
      <c r="N88" s="213"/>
      <c r="O88" s="213"/>
      <c r="P88" s="213"/>
      <c r="Q88" s="214"/>
    </row>
    <row r="89" spans="2:17" ht="17.100000000000001" customHeight="1" x14ac:dyDescent="0.2">
      <c r="B89" s="10"/>
      <c r="C89" s="45"/>
      <c r="D89" s="45"/>
      <c r="E89" s="16"/>
      <c r="F89" s="16"/>
      <c r="G89" s="16"/>
      <c r="H89" s="16"/>
      <c r="I89" s="16"/>
      <c r="J89" s="16"/>
      <c r="K89" s="16"/>
      <c r="L89" s="16"/>
      <c r="M89" s="16"/>
      <c r="N89" s="16"/>
      <c r="O89" s="16"/>
      <c r="P89" s="16"/>
      <c r="Q89" s="17"/>
    </row>
    <row r="90" spans="2:17" ht="17.100000000000001" customHeight="1" x14ac:dyDescent="0.2">
      <c r="B90" s="103" t="s">
        <v>23</v>
      </c>
      <c r="C90" s="45"/>
      <c r="D90" s="45"/>
      <c r="E90" s="16"/>
      <c r="F90" s="16"/>
      <c r="G90" s="16"/>
      <c r="H90" s="16"/>
      <c r="I90" s="16"/>
      <c r="J90" s="16"/>
      <c r="K90" s="16"/>
      <c r="L90" s="16"/>
      <c r="M90" s="16"/>
      <c r="N90" s="16"/>
      <c r="O90" s="16"/>
      <c r="P90" s="16"/>
      <c r="Q90" s="17"/>
    </row>
    <row r="91" spans="2:17" ht="17.100000000000001" customHeight="1" x14ac:dyDescent="0.2">
      <c r="B91" s="10" t="s">
        <v>160</v>
      </c>
      <c r="C91" s="45"/>
      <c r="D91" s="45"/>
      <c r="E91" s="16"/>
      <c r="F91" s="16"/>
      <c r="G91" s="16"/>
      <c r="H91" s="16"/>
      <c r="I91" s="16"/>
      <c r="J91" s="16"/>
      <c r="K91" s="16"/>
      <c r="L91" s="16"/>
      <c r="M91" s="16"/>
      <c r="N91" s="16"/>
      <c r="O91" s="16"/>
      <c r="P91" s="16"/>
      <c r="Q91" s="17"/>
    </row>
    <row r="92" spans="2:17" ht="17.100000000000001" customHeight="1" x14ac:dyDescent="0.2">
      <c r="B92" s="71" t="s">
        <v>66</v>
      </c>
      <c r="C92" s="45"/>
      <c r="D92" s="45"/>
      <c r="E92" s="16"/>
      <c r="F92" s="16"/>
      <c r="G92" s="16"/>
      <c r="H92" s="16"/>
      <c r="I92" s="16"/>
      <c r="J92" s="16"/>
      <c r="K92" s="16"/>
      <c r="L92" s="16"/>
      <c r="M92" s="16"/>
      <c r="N92" s="16"/>
      <c r="O92" s="16"/>
      <c r="P92" s="16"/>
      <c r="Q92" s="17"/>
    </row>
    <row r="93" spans="2:17" ht="17.100000000000001" customHeight="1" x14ac:dyDescent="0.2">
      <c r="B93" s="43" t="s">
        <v>24</v>
      </c>
      <c r="C93" s="45"/>
      <c r="D93" s="45"/>
      <c r="E93" s="16"/>
      <c r="F93" s="16"/>
      <c r="G93" s="16"/>
      <c r="H93" s="16"/>
      <c r="I93" s="16"/>
      <c r="J93" s="16"/>
      <c r="K93" s="16"/>
      <c r="L93" s="16"/>
      <c r="M93" s="16"/>
      <c r="N93" s="16"/>
      <c r="O93" s="16"/>
      <c r="P93" s="16"/>
      <c r="Q93" s="17"/>
    </row>
    <row r="94" spans="2:17" ht="17.100000000000001" customHeight="1" x14ac:dyDescent="0.2">
      <c r="B94" s="10"/>
      <c r="C94" s="45"/>
      <c r="D94" s="45"/>
      <c r="E94" s="16"/>
      <c r="F94" s="16"/>
      <c r="G94" s="16"/>
      <c r="H94" s="16"/>
      <c r="I94" s="16"/>
      <c r="J94" s="16"/>
      <c r="K94" s="16"/>
      <c r="L94" s="16"/>
      <c r="M94" s="16"/>
      <c r="N94" s="16"/>
      <c r="O94" s="16"/>
      <c r="P94" s="16"/>
      <c r="Q94" s="17"/>
    </row>
    <row r="95" spans="2:17" ht="17.100000000000001" customHeight="1" x14ac:dyDescent="0.2">
      <c r="B95" s="10" t="s">
        <v>67</v>
      </c>
      <c r="C95" s="45"/>
      <c r="D95" s="45"/>
      <c r="E95" s="16"/>
      <c r="F95" s="16"/>
      <c r="G95" s="16"/>
      <c r="H95" s="16"/>
      <c r="I95" s="16"/>
      <c r="J95" s="16"/>
      <c r="K95" s="16"/>
      <c r="L95" s="16"/>
      <c r="M95" s="16"/>
      <c r="N95" s="16"/>
      <c r="O95" s="16"/>
      <c r="P95" s="16"/>
      <c r="Q95" s="17"/>
    </row>
    <row r="96" spans="2:17" ht="17.100000000000001" customHeight="1" x14ac:dyDescent="0.2">
      <c r="B96" s="10" t="s">
        <v>25</v>
      </c>
      <c r="C96" s="45"/>
      <c r="D96" s="45"/>
      <c r="E96" s="16"/>
      <c r="F96" s="16"/>
      <c r="G96" s="16"/>
      <c r="H96" s="16"/>
      <c r="I96" s="16"/>
      <c r="J96" s="16"/>
      <c r="K96" s="16"/>
      <c r="L96" s="16"/>
      <c r="M96" s="16"/>
      <c r="N96" s="16"/>
      <c r="O96" s="16"/>
      <c r="P96" s="16"/>
      <c r="Q96" s="17"/>
    </row>
    <row r="97" spans="2:17" ht="17.100000000000001" customHeight="1" x14ac:dyDescent="0.2">
      <c r="B97" s="71" t="s">
        <v>68</v>
      </c>
      <c r="C97" s="45"/>
      <c r="D97" s="45"/>
      <c r="E97" s="16"/>
      <c r="F97" s="16"/>
      <c r="G97" s="16"/>
      <c r="H97" s="16"/>
      <c r="I97" s="16"/>
      <c r="J97" s="16"/>
      <c r="K97" s="16"/>
      <c r="L97" s="16"/>
      <c r="M97" s="16"/>
      <c r="N97" s="16"/>
      <c r="O97" s="16"/>
      <c r="P97" s="16"/>
      <c r="Q97" s="17"/>
    </row>
    <row r="98" spans="2:17" ht="16.5" customHeight="1" x14ac:dyDescent="0.2">
      <c r="B98" s="71" t="s">
        <v>69</v>
      </c>
      <c r="C98" s="45"/>
      <c r="D98" s="45"/>
      <c r="E98" s="16"/>
      <c r="F98" s="16"/>
      <c r="G98" s="16"/>
      <c r="H98" s="16"/>
      <c r="I98" s="16"/>
      <c r="J98" s="16"/>
      <c r="K98" s="16"/>
      <c r="L98" s="16"/>
      <c r="M98" s="16"/>
      <c r="N98" s="16"/>
      <c r="O98" s="16"/>
      <c r="P98" s="16"/>
      <c r="Q98" s="17"/>
    </row>
    <row r="99" spans="2:17" ht="16.5" customHeight="1" x14ac:dyDescent="0.2">
      <c r="B99" s="71" t="s">
        <v>26</v>
      </c>
      <c r="C99" s="45"/>
      <c r="D99" s="45"/>
      <c r="E99" s="16"/>
      <c r="F99" s="16"/>
      <c r="G99" s="16"/>
      <c r="H99" s="16"/>
      <c r="I99" s="16"/>
      <c r="J99" s="16"/>
      <c r="K99" s="16"/>
      <c r="L99" s="16"/>
      <c r="M99" s="16"/>
      <c r="N99" s="16"/>
      <c r="O99" s="16"/>
      <c r="P99" s="16"/>
      <c r="Q99" s="17"/>
    </row>
    <row r="100" spans="2:17" ht="17.100000000000001" customHeight="1" x14ac:dyDescent="0.2">
      <c r="B100" s="43" t="s">
        <v>27</v>
      </c>
      <c r="C100" s="45"/>
      <c r="D100" s="45"/>
      <c r="E100" s="16"/>
      <c r="F100" s="16"/>
      <c r="G100" s="16"/>
      <c r="H100" s="16"/>
      <c r="I100" s="16"/>
      <c r="J100" s="16"/>
      <c r="K100" s="16"/>
      <c r="L100" s="16"/>
      <c r="M100" s="16"/>
      <c r="N100" s="16"/>
      <c r="O100" s="16"/>
      <c r="P100" s="16"/>
      <c r="Q100" s="17"/>
    </row>
    <row r="101" spans="2:17" ht="17.100000000000001" customHeight="1" x14ac:dyDescent="0.2">
      <c r="B101" s="10"/>
      <c r="C101" s="45"/>
      <c r="D101" s="45"/>
      <c r="E101" s="16"/>
      <c r="F101" s="16"/>
      <c r="G101" s="16"/>
      <c r="H101" s="16"/>
      <c r="I101" s="16"/>
      <c r="J101" s="16"/>
      <c r="K101" s="16"/>
      <c r="L101" s="16"/>
      <c r="M101" s="16"/>
      <c r="N101" s="16"/>
      <c r="O101" s="16"/>
      <c r="P101" s="16"/>
      <c r="Q101" s="17"/>
    </row>
    <row r="102" spans="2:17" ht="17.100000000000001" customHeight="1" x14ac:dyDescent="0.2">
      <c r="B102" s="103" t="s">
        <v>101</v>
      </c>
      <c r="C102" s="45"/>
      <c r="D102" s="45"/>
      <c r="E102" s="16"/>
      <c r="F102" s="16"/>
      <c r="G102" s="16"/>
      <c r="H102" s="16"/>
      <c r="I102" s="16"/>
      <c r="J102" s="16"/>
      <c r="K102" s="16"/>
      <c r="L102" s="16"/>
      <c r="M102" s="16"/>
      <c r="N102" s="16"/>
      <c r="O102" s="16"/>
      <c r="P102" s="16"/>
      <c r="Q102" s="17"/>
    </row>
    <row r="103" spans="2:17" ht="17.100000000000001" customHeight="1" x14ac:dyDescent="0.2">
      <c r="B103" s="71" t="s">
        <v>70</v>
      </c>
      <c r="C103" s="45"/>
      <c r="D103" s="45"/>
      <c r="E103" s="16"/>
      <c r="F103" s="16"/>
      <c r="G103" s="16"/>
      <c r="H103" s="16"/>
      <c r="I103" s="16"/>
      <c r="J103" s="16"/>
      <c r="K103" s="16"/>
      <c r="L103" s="16"/>
      <c r="M103" s="16"/>
      <c r="N103" s="16"/>
      <c r="O103" s="16"/>
      <c r="P103" s="16"/>
      <c r="Q103" s="17"/>
    </row>
    <row r="104" spans="2:17" ht="17.100000000000001" customHeight="1" x14ac:dyDescent="0.2">
      <c r="B104" s="71" t="s">
        <v>71</v>
      </c>
      <c r="C104" s="45"/>
      <c r="D104" s="45"/>
      <c r="E104" s="16"/>
      <c r="F104" s="16"/>
      <c r="G104" s="16"/>
      <c r="H104" s="16"/>
      <c r="I104" s="16"/>
      <c r="J104" s="16"/>
      <c r="K104" s="16"/>
      <c r="L104" s="16"/>
      <c r="M104" s="16"/>
      <c r="N104" s="16"/>
      <c r="O104" s="16"/>
      <c r="P104" s="16"/>
      <c r="Q104" s="17"/>
    </row>
    <row r="105" spans="2:17" ht="17.100000000000001" customHeight="1" x14ac:dyDescent="0.2">
      <c r="B105" s="71" t="s">
        <v>161</v>
      </c>
      <c r="C105" s="45"/>
      <c r="D105" s="45"/>
      <c r="E105" s="16"/>
      <c r="F105" s="16"/>
      <c r="G105" s="16"/>
      <c r="H105" s="16"/>
      <c r="I105" s="16"/>
      <c r="J105" s="16"/>
      <c r="K105" s="16"/>
      <c r="L105" s="16"/>
      <c r="M105" s="16"/>
      <c r="N105" s="16"/>
      <c r="O105" s="16"/>
      <c r="P105" s="16"/>
      <c r="Q105" s="17"/>
    </row>
    <row r="106" spans="2:17" ht="17.100000000000001" customHeight="1" x14ac:dyDescent="0.2">
      <c r="B106" s="71" t="s">
        <v>72</v>
      </c>
      <c r="C106" s="45"/>
      <c r="D106" s="45"/>
      <c r="E106" s="16"/>
      <c r="F106" s="16"/>
      <c r="G106" s="16"/>
      <c r="H106" s="16"/>
      <c r="I106" s="16"/>
      <c r="J106" s="16"/>
      <c r="K106" s="16"/>
      <c r="L106" s="16"/>
      <c r="M106" s="16"/>
      <c r="N106" s="16"/>
      <c r="O106" s="16"/>
      <c r="P106" s="16"/>
      <c r="Q106" s="17"/>
    </row>
    <row r="107" spans="2:17" ht="17.100000000000001" customHeight="1" x14ac:dyDescent="0.2">
      <c r="B107" s="71" t="s">
        <v>13</v>
      </c>
      <c r="C107" s="45"/>
      <c r="D107" s="45"/>
      <c r="E107" s="16"/>
      <c r="F107" s="16"/>
      <c r="G107" s="16"/>
      <c r="H107" s="16"/>
      <c r="I107" s="16"/>
      <c r="J107" s="16"/>
      <c r="K107" s="16"/>
      <c r="L107" s="16"/>
      <c r="M107" s="16"/>
      <c r="N107" s="16"/>
      <c r="O107" s="16"/>
      <c r="P107" s="16"/>
      <c r="Q107" s="17"/>
    </row>
    <row r="108" spans="2:17" ht="17.100000000000001" customHeight="1" x14ac:dyDescent="0.2">
      <c r="B108" s="43" t="s">
        <v>27</v>
      </c>
      <c r="C108" s="45"/>
      <c r="D108" s="45"/>
      <c r="E108" s="16"/>
      <c r="F108" s="16"/>
      <c r="G108" s="16"/>
      <c r="H108" s="16"/>
      <c r="I108" s="16"/>
      <c r="J108" s="16"/>
      <c r="K108" s="16"/>
      <c r="L108" s="16"/>
      <c r="M108" s="16"/>
      <c r="N108" s="16"/>
      <c r="O108" s="16"/>
      <c r="P108" s="16"/>
      <c r="Q108" s="17"/>
    </row>
    <row r="109" spans="2:17" ht="17.100000000000001" customHeight="1" x14ac:dyDescent="0.2">
      <c r="B109" s="43"/>
      <c r="C109" s="45"/>
      <c r="D109" s="45"/>
      <c r="E109" s="16"/>
      <c r="F109" s="16"/>
      <c r="G109" s="16"/>
      <c r="H109" s="16"/>
      <c r="I109" s="16"/>
      <c r="J109" s="16"/>
      <c r="K109" s="16"/>
      <c r="L109" s="16"/>
      <c r="M109" s="16"/>
      <c r="N109" s="16"/>
      <c r="O109" s="16"/>
      <c r="P109" s="16"/>
      <c r="Q109" s="17"/>
    </row>
    <row r="110" spans="2:17" ht="17.100000000000001" customHeight="1" x14ac:dyDescent="0.2">
      <c r="B110" s="103" t="s">
        <v>162</v>
      </c>
      <c r="C110" s="45"/>
      <c r="D110" s="45"/>
      <c r="E110" s="16"/>
      <c r="F110" s="16"/>
      <c r="G110" s="16"/>
      <c r="H110" s="16"/>
      <c r="I110" s="16"/>
      <c r="J110" s="16"/>
      <c r="K110" s="16"/>
      <c r="L110" s="16"/>
      <c r="M110" s="16"/>
      <c r="N110" s="16"/>
      <c r="O110" s="16"/>
      <c r="P110" s="16"/>
      <c r="Q110" s="17"/>
    </row>
    <row r="111" spans="2:17" ht="17.100000000000001" customHeight="1" x14ac:dyDescent="0.2">
      <c r="B111" s="71" t="s">
        <v>163</v>
      </c>
      <c r="C111" s="45"/>
      <c r="D111" s="45"/>
      <c r="E111" s="16"/>
      <c r="F111" s="16"/>
      <c r="G111" s="16"/>
      <c r="H111" s="16"/>
      <c r="I111" s="16"/>
      <c r="J111" s="16"/>
      <c r="K111" s="16"/>
      <c r="L111" s="16"/>
      <c r="M111" s="16"/>
      <c r="N111" s="16"/>
      <c r="O111" s="16"/>
      <c r="P111" s="16"/>
      <c r="Q111" s="17"/>
    </row>
    <row r="112" spans="2:17" ht="17.100000000000001" customHeight="1" x14ac:dyDescent="0.2">
      <c r="B112" s="71" t="s">
        <v>164</v>
      </c>
      <c r="C112" s="45"/>
      <c r="D112" s="45"/>
      <c r="E112" s="16"/>
      <c r="F112" s="16"/>
      <c r="G112" s="16"/>
      <c r="H112" s="16"/>
      <c r="I112" s="16"/>
      <c r="J112" s="16"/>
      <c r="K112" s="16"/>
      <c r="L112" s="16"/>
      <c r="M112" s="16"/>
      <c r="N112" s="16"/>
      <c r="O112" s="16"/>
      <c r="P112" s="16"/>
      <c r="Q112" s="17"/>
    </row>
    <row r="113" spans="2:17" ht="17.100000000000001" customHeight="1" x14ac:dyDescent="0.2">
      <c r="B113" s="71" t="s">
        <v>165</v>
      </c>
      <c r="C113" s="45"/>
      <c r="D113" s="45"/>
      <c r="E113" s="16"/>
      <c r="F113" s="16"/>
      <c r="G113" s="16"/>
      <c r="H113" s="16"/>
      <c r="I113" s="16"/>
      <c r="J113" s="16"/>
      <c r="K113" s="16"/>
      <c r="L113" s="16"/>
      <c r="M113" s="16"/>
      <c r="N113" s="16"/>
      <c r="O113" s="16"/>
      <c r="P113" s="16"/>
      <c r="Q113" s="17"/>
    </row>
    <row r="114" spans="2:17" ht="17.100000000000001" customHeight="1" x14ac:dyDescent="0.2">
      <c r="B114" s="71" t="s">
        <v>73</v>
      </c>
      <c r="C114" s="45"/>
      <c r="D114" s="45"/>
      <c r="E114" s="16"/>
      <c r="F114" s="16"/>
      <c r="G114" s="16"/>
      <c r="H114" s="16"/>
      <c r="I114" s="16"/>
      <c r="J114" s="16"/>
      <c r="K114" s="16"/>
      <c r="L114" s="16"/>
      <c r="M114" s="16"/>
      <c r="N114" s="16"/>
      <c r="O114" s="16"/>
      <c r="P114" s="16"/>
      <c r="Q114" s="17"/>
    </row>
    <row r="115" spans="2:17" ht="17.100000000000001" customHeight="1" x14ac:dyDescent="0.2">
      <c r="B115" s="71" t="s">
        <v>74</v>
      </c>
      <c r="C115" s="45"/>
      <c r="D115" s="45"/>
      <c r="E115" s="16"/>
      <c r="F115" s="16"/>
      <c r="G115" s="16"/>
      <c r="H115" s="16"/>
      <c r="I115" s="16"/>
      <c r="J115" s="16"/>
      <c r="K115" s="16"/>
      <c r="L115" s="16"/>
      <c r="M115" s="16"/>
      <c r="N115" s="16"/>
      <c r="O115" s="16"/>
      <c r="P115" s="16"/>
      <c r="Q115" s="17"/>
    </row>
    <row r="116" spans="2:17" ht="17.100000000000001" customHeight="1" x14ac:dyDescent="0.2">
      <c r="B116" s="71" t="s">
        <v>75</v>
      </c>
      <c r="C116" s="45"/>
      <c r="D116" s="45"/>
      <c r="E116" s="16"/>
      <c r="F116" s="16"/>
      <c r="G116" s="16"/>
      <c r="H116" s="16"/>
      <c r="I116" s="16"/>
      <c r="J116" s="16"/>
      <c r="K116" s="16"/>
      <c r="L116" s="16"/>
      <c r="M116" s="16"/>
      <c r="N116" s="16"/>
      <c r="O116" s="16"/>
      <c r="P116" s="16"/>
      <c r="Q116" s="17"/>
    </row>
    <row r="117" spans="2:17" ht="17.100000000000001" customHeight="1" x14ac:dyDescent="0.2">
      <c r="B117" s="71" t="s">
        <v>166</v>
      </c>
      <c r="C117" s="45"/>
      <c r="D117" s="45"/>
      <c r="E117" s="16"/>
      <c r="F117" s="16"/>
      <c r="G117" s="16"/>
      <c r="H117" s="16"/>
      <c r="I117" s="16"/>
      <c r="J117" s="16"/>
      <c r="K117" s="16"/>
      <c r="L117" s="16"/>
      <c r="M117" s="16"/>
      <c r="N117" s="16"/>
      <c r="O117" s="16"/>
      <c r="P117" s="16"/>
      <c r="Q117" s="17"/>
    </row>
    <row r="118" spans="2:17" ht="17.100000000000001" customHeight="1" x14ac:dyDescent="0.2">
      <c r="B118" s="71" t="s">
        <v>14</v>
      </c>
      <c r="C118" s="45"/>
      <c r="D118" s="45"/>
      <c r="E118" s="16"/>
      <c r="F118" s="16"/>
      <c r="G118" s="16"/>
      <c r="H118" s="16"/>
      <c r="I118" s="16"/>
      <c r="J118" s="16"/>
      <c r="K118" s="16"/>
      <c r="L118" s="16"/>
      <c r="M118" s="16"/>
      <c r="N118" s="16"/>
      <c r="O118" s="16"/>
      <c r="P118" s="16"/>
      <c r="Q118" s="17"/>
    </row>
    <row r="119" spans="2:17" ht="17.100000000000001" customHeight="1" x14ac:dyDescent="0.2">
      <c r="B119" s="71" t="s">
        <v>76</v>
      </c>
      <c r="C119" s="45"/>
      <c r="D119" s="45"/>
      <c r="E119" s="16"/>
      <c r="F119" s="16"/>
      <c r="G119" s="16"/>
      <c r="H119" s="16"/>
      <c r="I119" s="16"/>
      <c r="J119" s="16"/>
      <c r="K119" s="16"/>
      <c r="L119" s="16"/>
      <c r="M119" s="16"/>
      <c r="N119" s="16"/>
      <c r="O119" s="16"/>
      <c r="P119" s="16"/>
      <c r="Q119" s="17"/>
    </row>
    <row r="120" spans="2:17" ht="17.100000000000001" customHeight="1" x14ac:dyDescent="0.2">
      <c r="B120" s="43" t="s">
        <v>167</v>
      </c>
      <c r="C120" s="45"/>
      <c r="D120" s="45"/>
      <c r="E120" s="16"/>
      <c r="F120" s="16"/>
      <c r="G120" s="16"/>
      <c r="H120" s="16"/>
      <c r="I120" s="16"/>
      <c r="J120" s="16"/>
      <c r="K120" s="16"/>
      <c r="L120" s="16"/>
      <c r="M120" s="16"/>
      <c r="N120" s="16"/>
      <c r="O120" s="16"/>
      <c r="P120" s="16"/>
      <c r="Q120" s="17"/>
    </row>
    <row r="121" spans="2:17" ht="17.100000000000001" customHeight="1" x14ac:dyDescent="0.2">
      <c r="B121" s="10"/>
      <c r="C121" s="45"/>
      <c r="D121" s="45"/>
      <c r="E121" s="16"/>
      <c r="F121" s="16"/>
      <c r="G121" s="16"/>
      <c r="H121" s="16"/>
      <c r="I121" s="16"/>
      <c r="J121" s="16"/>
      <c r="K121" s="16"/>
      <c r="L121" s="16"/>
      <c r="M121" s="16"/>
      <c r="N121" s="16"/>
      <c r="O121" s="16"/>
      <c r="P121" s="16"/>
      <c r="Q121" s="17"/>
    </row>
    <row r="122" spans="2:17" ht="17.100000000000001" customHeight="1" x14ac:dyDescent="0.2">
      <c r="B122" s="103" t="s">
        <v>168</v>
      </c>
      <c r="C122" s="45"/>
      <c r="D122" s="45"/>
      <c r="E122" s="16"/>
      <c r="F122" s="16"/>
      <c r="G122" s="16"/>
      <c r="H122" s="16"/>
      <c r="I122" s="16"/>
      <c r="J122" s="16"/>
      <c r="K122" s="16"/>
      <c r="L122" s="16"/>
      <c r="M122" s="16"/>
      <c r="N122" s="16"/>
      <c r="O122" s="16"/>
      <c r="P122" s="16"/>
      <c r="Q122" s="17"/>
    </row>
    <row r="123" spans="2:17" ht="17.100000000000001" customHeight="1" x14ac:dyDescent="0.2">
      <c r="B123" s="10" t="s">
        <v>169</v>
      </c>
      <c r="C123" s="45"/>
      <c r="D123" s="45"/>
      <c r="E123" s="16"/>
      <c r="F123" s="16"/>
      <c r="G123" s="16"/>
      <c r="H123" s="16"/>
      <c r="I123" s="16"/>
      <c r="J123" s="16"/>
      <c r="K123" s="16"/>
      <c r="L123" s="16"/>
      <c r="M123" s="16"/>
      <c r="N123" s="16"/>
      <c r="O123" s="16"/>
      <c r="P123" s="16"/>
      <c r="Q123" s="17"/>
    </row>
    <row r="124" spans="2:17" ht="17.100000000000001" customHeight="1" x14ac:dyDescent="0.2">
      <c r="B124" s="10" t="s">
        <v>170</v>
      </c>
      <c r="C124" s="45"/>
      <c r="D124" s="45"/>
      <c r="E124" s="16"/>
      <c r="F124" s="16"/>
      <c r="G124" s="16"/>
      <c r="H124" s="16"/>
      <c r="I124" s="16"/>
      <c r="J124" s="16"/>
      <c r="K124" s="16"/>
      <c r="L124" s="16"/>
      <c r="M124" s="16"/>
      <c r="N124" s="16"/>
      <c r="O124" s="16"/>
      <c r="P124" s="16"/>
      <c r="Q124" s="17"/>
    </row>
    <row r="125" spans="2:17" ht="17.100000000000001" customHeight="1" x14ac:dyDescent="0.2">
      <c r="B125" s="71" t="s">
        <v>171</v>
      </c>
      <c r="C125" s="72"/>
      <c r="D125" s="73"/>
      <c r="E125" s="74"/>
      <c r="F125" s="74"/>
      <c r="G125" s="74"/>
      <c r="H125" s="74"/>
      <c r="I125" s="75"/>
      <c r="J125" s="75"/>
      <c r="K125" s="75"/>
      <c r="L125" s="75"/>
      <c r="M125" s="75"/>
      <c r="N125" s="75"/>
      <c r="O125" s="75"/>
      <c r="P125" s="16"/>
      <c r="Q125" s="17"/>
    </row>
    <row r="126" spans="2:17" ht="17.100000000000001" customHeight="1" x14ac:dyDescent="0.2">
      <c r="B126" s="71" t="s">
        <v>172</v>
      </c>
      <c r="C126" s="72"/>
      <c r="D126" s="73"/>
      <c r="E126" s="74"/>
      <c r="F126" s="74"/>
      <c r="G126" s="74"/>
      <c r="H126" s="74"/>
      <c r="I126" s="75"/>
      <c r="J126" s="75"/>
      <c r="K126" s="75"/>
      <c r="L126" s="75"/>
      <c r="M126" s="75"/>
      <c r="N126" s="75"/>
      <c r="O126" s="75"/>
      <c r="P126" s="16"/>
      <c r="Q126" s="17"/>
    </row>
    <row r="127" spans="2:17" ht="17.100000000000001" customHeight="1" x14ac:dyDescent="0.2">
      <c r="B127" s="71" t="s">
        <v>28</v>
      </c>
      <c r="C127" s="72"/>
      <c r="D127" s="73"/>
      <c r="E127" s="74"/>
      <c r="F127" s="74"/>
      <c r="G127" s="74"/>
      <c r="H127" s="74"/>
      <c r="I127" s="75"/>
      <c r="J127" s="75"/>
      <c r="K127" s="75"/>
      <c r="L127" s="75"/>
      <c r="M127" s="75"/>
      <c r="N127" s="75"/>
      <c r="O127" s="75"/>
      <c r="P127" s="16"/>
      <c r="Q127" s="17"/>
    </row>
    <row r="128" spans="2:17" ht="17.100000000000001" customHeight="1" x14ac:dyDescent="0.2">
      <c r="B128" s="43" t="s">
        <v>77</v>
      </c>
      <c r="C128" s="45"/>
      <c r="D128" s="45"/>
      <c r="E128" s="16"/>
      <c r="F128" s="16"/>
      <c r="G128" s="16"/>
      <c r="H128" s="16"/>
      <c r="I128" s="16"/>
      <c r="J128" s="16"/>
      <c r="K128" s="16"/>
      <c r="L128" s="16"/>
      <c r="M128" s="16"/>
      <c r="N128" s="16"/>
      <c r="O128" s="16"/>
      <c r="P128" s="16"/>
      <c r="Q128" s="17"/>
    </row>
    <row r="129" spans="2:17" ht="17.100000000000001" customHeight="1" x14ac:dyDescent="0.2">
      <c r="B129" s="44"/>
      <c r="C129" s="45"/>
      <c r="D129" s="45"/>
      <c r="E129" s="45"/>
      <c r="F129" s="45"/>
      <c r="G129" s="45"/>
      <c r="H129" s="45"/>
      <c r="I129" s="45"/>
      <c r="J129" s="45"/>
      <c r="K129" s="45"/>
      <c r="L129" s="45"/>
      <c r="M129" s="45"/>
      <c r="N129" s="45"/>
      <c r="O129" s="45"/>
      <c r="P129" s="45"/>
      <c r="Q129" s="46"/>
    </row>
    <row r="130" spans="2:17" ht="17.100000000000001" customHeight="1" x14ac:dyDescent="0.2">
      <c r="B130" s="212" t="s">
        <v>173</v>
      </c>
      <c r="C130" s="213"/>
      <c r="D130" s="213"/>
      <c r="E130" s="213"/>
      <c r="F130" s="213"/>
      <c r="G130" s="213"/>
      <c r="H130" s="213"/>
      <c r="I130" s="213"/>
      <c r="J130" s="213"/>
      <c r="K130" s="213"/>
      <c r="L130" s="213"/>
      <c r="M130" s="213"/>
      <c r="N130" s="213"/>
      <c r="O130" s="213"/>
      <c r="P130" s="213"/>
      <c r="Q130" s="214"/>
    </row>
    <row r="131" spans="2:17" ht="17.100000000000001" customHeight="1" x14ac:dyDescent="0.2">
      <c r="B131" s="2"/>
      <c r="C131" s="171"/>
      <c r="D131" s="171"/>
      <c r="E131" s="221"/>
      <c r="F131" s="221"/>
      <c r="G131" s="221"/>
      <c r="H131" s="172"/>
      <c r="I131" s="11"/>
      <c r="J131" s="11"/>
      <c r="K131" s="11"/>
      <c r="L131" s="11"/>
      <c r="M131" s="11"/>
      <c r="N131" s="11"/>
      <c r="O131" s="11"/>
      <c r="P131" s="11"/>
      <c r="Q131" s="4"/>
    </row>
    <row r="132" spans="2:17" ht="17.100000000000001" customHeight="1" x14ac:dyDescent="0.2">
      <c r="B132" s="2" t="s">
        <v>174</v>
      </c>
      <c r="C132" s="171"/>
      <c r="D132" s="171"/>
      <c r="E132" s="172"/>
      <c r="F132" s="172"/>
      <c r="G132" s="172"/>
      <c r="H132" s="172"/>
      <c r="I132" s="11"/>
      <c r="J132" s="11"/>
      <c r="K132" s="11"/>
      <c r="L132" s="11"/>
      <c r="M132" s="11"/>
      <c r="N132" s="11"/>
      <c r="O132" s="11"/>
      <c r="P132" s="11"/>
      <c r="Q132" s="4"/>
    </row>
    <row r="133" spans="2:17" ht="17.100000000000001" customHeight="1" x14ac:dyDescent="0.2">
      <c r="B133" s="2"/>
      <c r="C133" s="171"/>
      <c r="D133" s="171"/>
      <c r="E133" s="172"/>
      <c r="F133" s="172"/>
      <c r="G133" s="172"/>
      <c r="H133" s="172"/>
      <c r="I133" s="11"/>
      <c r="J133" s="11"/>
      <c r="K133" s="11"/>
      <c r="L133" s="11"/>
      <c r="M133" s="11"/>
      <c r="N133" s="11"/>
      <c r="O133" s="11"/>
      <c r="P133" s="11"/>
      <c r="Q133" s="4"/>
    </row>
    <row r="134" spans="2:17" ht="17.100000000000001" customHeight="1" x14ac:dyDescent="0.2">
      <c r="B134" s="71"/>
      <c r="C134" s="227" t="s">
        <v>78</v>
      </c>
      <c r="D134" s="227"/>
      <c r="E134" s="227"/>
      <c r="F134" s="224" t="s">
        <v>175</v>
      </c>
      <c r="G134" s="225"/>
      <c r="H134" s="226"/>
      <c r="I134" s="222" t="s">
        <v>176</v>
      </c>
      <c r="J134" s="223"/>
      <c r="K134" s="223"/>
      <c r="L134" s="75"/>
      <c r="M134" s="75"/>
      <c r="N134" s="11"/>
      <c r="O134" s="11"/>
      <c r="P134" s="11"/>
      <c r="Q134" s="4"/>
    </row>
    <row r="135" spans="2:17" ht="17.100000000000001" customHeight="1" x14ac:dyDescent="0.2">
      <c r="B135" s="71"/>
      <c r="C135" s="78">
        <v>2012</v>
      </c>
      <c r="D135" s="174">
        <v>2017</v>
      </c>
      <c r="E135" s="174" t="s">
        <v>15</v>
      </c>
      <c r="F135" s="82">
        <v>2012</v>
      </c>
      <c r="G135" s="83">
        <v>2017</v>
      </c>
      <c r="H135" s="84" t="s">
        <v>15</v>
      </c>
      <c r="I135" s="82" t="s">
        <v>177</v>
      </c>
      <c r="J135" s="83" t="s">
        <v>29</v>
      </c>
      <c r="K135" s="83" t="s">
        <v>178</v>
      </c>
      <c r="L135" s="85"/>
      <c r="M135" s="85"/>
      <c r="N135" s="11"/>
      <c r="O135" s="11"/>
      <c r="P135" s="11"/>
      <c r="Q135" s="4"/>
    </row>
    <row r="136" spans="2:17" ht="17.100000000000001" customHeight="1" x14ac:dyDescent="0.2">
      <c r="B136" s="80" t="s">
        <v>179</v>
      </c>
      <c r="C136" s="93">
        <v>176.629468637</v>
      </c>
      <c r="D136" s="93">
        <v>120.17531251129999</v>
      </c>
      <c r="E136" s="86">
        <f>(D136/C136)^(1/5)-1</f>
        <v>-7.4129131862554765E-2</v>
      </c>
      <c r="F136" s="92">
        <v>4.9964501630000004</v>
      </c>
      <c r="G136" s="93">
        <v>4.0697586580000005</v>
      </c>
      <c r="H136" s="89">
        <f>(G136/F136)^(1/5)-1</f>
        <v>-4.0198511385578062E-2</v>
      </c>
      <c r="I136" s="99">
        <v>133</v>
      </c>
      <c r="J136" s="99">
        <v>132</v>
      </c>
      <c r="K136" s="99">
        <v>132</v>
      </c>
      <c r="L136" s="98"/>
      <c r="M136" s="98"/>
      <c r="N136" s="11"/>
      <c r="O136" s="11"/>
      <c r="P136" s="11"/>
      <c r="Q136" s="4"/>
    </row>
    <row r="137" spans="2:17" ht="17.100000000000001" customHeight="1" x14ac:dyDescent="0.2">
      <c r="B137" s="71" t="s">
        <v>30</v>
      </c>
      <c r="C137" s="95">
        <v>30.355612255200001</v>
      </c>
      <c r="D137" s="95">
        <v>99.832461722099993</v>
      </c>
      <c r="E137" s="87">
        <f t="shared" ref="E137:E140" si="1">(D137/C137)^(1/5)-1</f>
        <v>0.26883911021685636</v>
      </c>
      <c r="F137" s="94">
        <v>1.6331103286000002</v>
      </c>
      <c r="G137" s="95">
        <v>0.65528722789999994</v>
      </c>
      <c r="H137" s="90">
        <f t="shared" ref="H137:H140" si="2">(G137/F137)^(1/5)-1</f>
        <v>-0.16692666163912351</v>
      </c>
      <c r="I137" s="100">
        <v>94.27</v>
      </c>
      <c r="J137" s="100">
        <v>76.62</v>
      </c>
      <c r="K137" s="100">
        <v>62.58</v>
      </c>
      <c r="L137" s="98"/>
      <c r="M137" s="98"/>
      <c r="N137" s="11"/>
      <c r="O137" s="11"/>
      <c r="P137" s="11"/>
      <c r="Q137" s="4"/>
    </row>
    <row r="138" spans="2:17" ht="17.100000000000001" customHeight="1" x14ac:dyDescent="0.2">
      <c r="B138" s="71" t="s">
        <v>79</v>
      </c>
      <c r="C138" s="95">
        <v>7.0641872350999995</v>
      </c>
      <c r="D138" s="95">
        <v>50.041241781099998</v>
      </c>
      <c r="E138" s="87">
        <f t="shared" si="1"/>
        <v>0.4792895023310777</v>
      </c>
      <c r="F138" s="94">
        <v>0.60187693380000007</v>
      </c>
      <c r="G138" s="95">
        <v>3.4959298752999999</v>
      </c>
      <c r="H138" s="90">
        <f t="shared" si="2"/>
        <v>0.42170994886886093</v>
      </c>
      <c r="I138" s="100">
        <v>100</v>
      </c>
      <c r="J138" s="100">
        <v>80</v>
      </c>
      <c r="K138" s="100">
        <v>80</v>
      </c>
      <c r="L138" s="98"/>
      <c r="M138" s="98"/>
      <c r="N138" s="11"/>
      <c r="O138" s="11"/>
      <c r="P138" s="11"/>
      <c r="Q138" s="4"/>
    </row>
    <row r="139" spans="2:17" ht="17.100000000000001" customHeight="1" x14ac:dyDescent="0.2">
      <c r="B139" s="71" t="s">
        <v>80</v>
      </c>
      <c r="C139" s="95">
        <v>54.350675611999996</v>
      </c>
      <c r="D139" s="95">
        <v>138.35629369980001</v>
      </c>
      <c r="E139" s="87">
        <f t="shared" si="1"/>
        <v>0.20547662772579067</v>
      </c>
      <c r="F139" s="94">
        <v>10.77384764</v>
      </c>
      <c r="G139" s="95">
        <v>32.166479981599998</v>
      </c>
      <c r="H139" s="90">
        <f t="shared" si="2"/>
        <v>0.24453335781222307</v>
      </c>
      <c r="I139" s="101">
        <v>280</v>
      </c>
      <c r="J139" s="101">
        <v>236</v>
      </c>
      <c r="K139" s="101">
        <v>170</v>
      </c>
      <c r="L139" s="98"/>
      <c r="M139" s="98"/>
      <c r="N139" s="11"/>
      <c r="O139" s="11"/>
      <c r="P139" s="11"/>
      <c r="Q139" s="4"/>
    </row>
    <row r="140" spans="2:17" ht="17.100000000000001" customHeight="1" x14ac:dyDescent="0.2">
      <c r="B140" s="81" t="s">
        <v>109</v>
      </c>
      <c r="C140" s="97">
        <v>20.143909676</v>
      </c>
      <c r="D140" s="97">
        <v>50.020027174799992</v>
      </c>
      <c r="E140" s="88">
        <f t="shared" si="1"/>
        <v>0.19949939038158537</v>
      </c>
      <c r="F140" s="96">
        <v>3.4112305042000002</v>
      </c>
      <c r="G140" s="97">
        <v>6.3924667901999994</v>
      </c>
      <c r="H140" s="91">
        <f t="shared" si="2"/>
        <v>0.13383923937325881</v>
      </c>
      <c r="I140" s="102">
        <v>176.25</v>
      </c>
      <c r="J140" s="102">
        <v>155</v>
      </c>
      <c r="K140" s="102">
        <v>120</v>
      </c>
      <c r="L140" s="98"/>
      <c r="M140" s="98"/>
      <c r="N140" s="11"/>
      <c r="O140" s="11"/>
      <c r="P140" s="11"/>
      <c r="Q140" s="4"/>
    </row>
    <row r="141" spans="2:17" ht="17.100000000000001" customHeight="1" x14ac:dyDescent="0.2">
      <c r="B141" s="2"/>
      <c r="C141" s="171"/>
      <c r="D141" s="171"/>
      <c r="E141" s="172"/>
      <c r="F141" s="172"/>
      <c r="G141" s="172"/>
      <c r="H141" s="172"/>
      <c r="I141" s="11"/>
      <c r="J141" s="11"/>
      <c r="K141" s="11"/>
      <c r="L141" s="11"/>
      <c r="M141" s="11"/>
      <c r="N141" s="11"/>
      <c r="O141" s="11"/>
      <c r="P141" s="11"/>
      <c r="Q141" s="4"/>
    </row>
    <row r="142" spans="2:17" ht="17.100000000000001" customHeight="1" x14ac:dyDescent="0.2">
      <c r="B142" s="40" t="s">
        <v>102</v>
      </c>
      <c r="C142" s="171"/>
      <c r="D142" s="171"/>
      <c r="E142" s="172"/>
      <c r="F142" s="172"/>
      <c r="G142" s="172"/>
      <c r="H142" s="172"/>
      <c r="I142" s="11"/>
      <c r="J142" s="11"/>
      <c r="K142" s="11"/>
      <c r="L142" s="11"/>
      <c r="M142" s="11"/>
      <c r="N142" s="11"/>
      <c r="O142" s="11"/>
      <c r="P142" s="11"/>
      <c r="Q142" s="4"/>
    </row>
    <row r="143" spans="2:17" ht="17.100000000000001" customHeight="1" x14ac:dyDescent="0.2">
      <c r="B143" s="2"/>
      <c r="C143" s="171"/>
      <c r="D143" s="171"/>
      <c r="E143" s="172"/>
      <c r="F143" s="172"/>
      <c r="G143" s="172"/>
      <c r="H143" s="172"/>
      <c r="I143" s="11"/>
      <c r="J143" s="11"/>
      <c r="K143" s="11"/>
      <c r="L143" s="11"/>
      <c r="M143" s="11"/>
      <c r="N143" s="11"/>
      <c r="O143" s="11"/>
      <c r="P143" s="11"/>
      <c r="Q143" s="4"/>
    </row>
    <row r="144" spans="2:17" ht="17.100000000000001" customHeight="1" x14ac:dyDescent="0.2">
      <c r="B144" s="2" t="s">
        <v>81</v>
      </c>
      <c r="C144" s="171"/>
      <c r="D144" s="171"/>
      <c r="E144" s="172"/>
      <c r="F144" s="172"/>
      <c r="G144" s="172"/>
      <c r="H144" s="172"/>
      <c r="I144" s="11"/>
      <c r="J144" s="11"/>
      <c r="K144" s="11"/>
      <c r="L144" s="11"/>
      <c r="M144" s="11"/>
      <c r="N144" s="11"/>
      <c r="O144" s="11"/>
      <c r="P144" s="11"/>
      <c r="Q144" s="4"/>
    </row>
    <row r="145" spans="2:17" ht="17.100000000000001" customHeight="1" x14ac:dyDescent="0.2">
      <c r="B145" s="71" t="s">
        <v>82</v>
      </c>
      <c r="C145" s="171"/>
      <c r="D145" s="171"/>
      <c r="E145" s="172"/>
      <c r="F145" s="172"/>
      <c r="G145" s="172"/>
      <c r="H145" s="172"/>
      <c r="I145" s="11"/>
      <c r="J145" s="11"/>
      <c r="K145" s="11"/>
      <c r="L145" s="11"/>
      <c r="M145" s="11"/>
      <c r="N145" s="11"/>
      <c r="O145" s="11"/>
      <c r="P145" s="11"/>
      <c r="Q145" s="4"/>
    </row>
    <row r="146" spans="2:17" ht="17.100000000000001" customHeight="1" x14ac:dyDescent="0.2">
      <c r="B146" s="2" t="s">
        <v>31</v>
      </c>
      <c r="C146" s="171"/>
      <c r="D146" s="171"/>
      <c r="E146" s="172"/>
      <c r="F146" s="172"/>
      <c r="G146" s="172"/>
      <c r="H146" s="172"/>
      <c r="I146" s="11"/>
      <c r="J146" s="11"/>
      <c r="K146" s="11"/>
      <c r="L146" s="11"/>
      <c r="M146" s="11"/>
      <c r="N146" s="11"/>
      <c r="O146" s="11"/>
      <c r="P146" s="11"/>
      <c r="Q146" s="4"/>
    </row>
    <row r="147" spans="2:17" ht="17.100000000000001" customHeight="1" x14ac:dyDescent="0.2">
      <c r="B147" s="2"/>
      <c r="C147" s="171"/>
      <c r="D147" s="171"/>
      <c r="E147" s="172"/>
      <c r="F147" s="172"/>
      <c r="G147" s="172"/>
      <c r="H147" s="172"/>
      <c r="I147" s="11"/>
      <c r="J147" s="11"/>
      <c r="K147" s="11"/>
      <c r="L147" s="11"/>
      <c r="M147" s="11"/>
      <c r="N147" s="11"/>
      <c r="O147" s="11"/>
      <c r="P147" s="11"/>
      <c r="Q147" s="4"/>
    </row>
    <row r="148" spans="2:17" ht="17.100000000000001" customHeight="1" x14ac:dyDescent="0.2">
      <c r="B148" s="71" t="s">
        <v>32</v>
      </c>
      <c r="C148" s="171"/>
      <c r="D148" s="171"/>
      <c r="E148" s="172"/>
      <c r="F148" s="172"/>
      <c r="G148" s="172"/>
      <c r="H148" s="172"/>
      <c r="I148" s="11"/>
      <c r="J148" s="11"/>
      <c r="K148" s="11"/>
      <c r="L148" s="11"/>
      <c r="M148" s="11"/>
      <c r="N148" s="11"/>
      <c r="O148" s="11"/>
      <c r="P148" s="11"/>
      <c r="Q148" s="4"/>
    </row>
    <row r="149" spans="2:17" ht="17.100000000000001" customHeight="1" x14ac:dyDescent="0.2">
      <c r="B149" s="71" t="s">
        <v>83</v>
      </c>
      <c r="C149" s="171"/>
      <c r="D149" s="171"/>
      <c r="E149" s="172"/>
      <c r="F149" s="172"/>
      <c r="G149" s="172"/>
      <c r="H149" s="172"/>
      <c r="I149" s="11"/>
      <c r="J149" s="11"/>
      <c r="K149" s="11"/>
      <c r="L149" s="11"/>
      <c r="M149" s="11"/>
      <c r="N149" s="11"/>
      <c r="O149" s="11"/>
      <c r="P149" s="11"/>
      <c r="Q149" s="4"/>
    </row>
    <row r="150" spans="2:17" ht="17.100000000000001" customHeight="1" x14ac:dyDescent="0.2">
      <c r="B150" s="3"/>
      <c r="C150" s="171"/>
      <c r="D150" s="171"/>
      <c r="E150" s="172"/>
      <c r="F150" s="172"/>
      <c r="G150" s="172"/>
      <c r="H150" s="172"/>
      <c r="I150" s="11"/>
      <c r="J150" s="11"/>
      <c r="K150" s="11"/>
      <c r="L150" s="11"/>
      <c r="M150" s="11"/>
      <c r="N150" s="11"/>
      <c r="O150" s="11"/>
      <c r="P150" s="11"/>
      <c r="Q150" s="4"/>
    </row>
    <row r="151" spans="2:17" ht="17.100000000000001" customHeight="1" x14ac:dyDescent="0.2">
      <c r="B151" s="71" t="s">
        <v>180</v>
      </c>
      <c r="C151" s="171"/>
      <c r="D151" s="171"/>
      <c r="E151" s="172"/>
      <c r="F151" s="172"/>
      <c r="G151" s="172"/>
      <c r="H151" s="172"/>
      <c r="I151" s="11"/>
      <c r="J151" s="11"/>
      <c r="K151" s="11"/>
      <c r="L151" s="11"/>
      <c r="M151" s="11"/>
      <c r="N151" s="11"/>
      <c r="O151" s="11"/>
      <c r="P151" s="11"/>
      <c r="Q151" s="4"/>
    </row>
    <row r="152" spans="2:17" ht="17.100000000000001" customHeight="1" x14ac:dyDescent="0.2">
      <c r="B152" s="71" t="s">
        <v>33</v>
      </c>
      <c r="C152" s="171"/>
      <c r="D152" s="171"/>
      <c r="E152" s="172"/>
      <c r="F152" s="172"/>
      <c r="G152" s="172"/>
      <c r="H152" s="172"/>
      <c r="I152" s="11"/>
      <c r="J152" s="11"/>
      <c r="K152" s="11"/>
      <c r="L152" s="11"/>
      <c r="M152" s="11"/>
      <c r="N152" s="11"/>
      <c r="O152" s="11"/>
      <c r="P152" s="11"/>
      <c r="Q152" s="4"/>
    </row>
    <row r="153" spans="2:17" ht="17.100000000000001" customHeight="1" x14ac:dyDescent="0.2">
      <c r="B153" s="71" t="s">
        <v>34</v>
      </c>
      <c r="C153" s="171"/>
      <c r="D153" s="171"/>
      <c r="E153" s="172"/>
      <c r="F153" s="172"/>
      <c r="G153" s="172"/>
      <c r="H153" s="172"/>
      <c r="I153" s="11"/>
      <c r="J153" s="11"/>
      <c r="K153" s="11"/>
      <c r="L153" s="11"/>
      <c r="M153" s="11"/>
      <c r="N153" s="11"/>
      <c r="O153" s="11"/>
      <c r="P153" s="11"/>
      <c r="Q153" s="4"/>
    </row>
    <row r="154" spans="2:17" ht="17.100000000000001" customHeight="1" x14ac:dyDescent="0.2">
      <c r="B154" s="3"/>
      <c r="C154" s="171"/>
      <c r="D154" s="171"/>
      <c r="E154" s="172"/>
      <c r="F154" s="172"/>
      <c r="G154" s="172"/>
      <c r="H154" s="172"/>
      <c r="I154" s="11"/>
      <c r="J154" s="11"/>
      <c r="K154" s="11"/>
      <c r="L154" s="11"/>
      <c r="M154" s="11"/>
      <c r="N154" s="11"/>
      <c r="O154" s="11"/>
      <c r="P154" s="11"/>
      <c r="Q154" s="4"/>
    </row>
    <row r="155" spans="2:17" ht="17.100000000000001" customHeight="1" x14ac:dyDescent="0.2">
      <c r="B155" s="103" t="s">
        <v>181</v>
      </c>
      <c r="C155" s="171"/>
      <c r="D155" s="171"/>
      <c r="E155" s="172"/>
      <c r="F155" s="172"/>
      <c r="G155" s="172"/>
      <c r="H155" s="172"/>
      <c r="I155" s="11"/>
      <c r="J155" s="11"/>
      <c r="K155" s="11"/>
      <c r="L155" s="11"/>
      <c r="M155" s="11"/>
      <c r="N155" s="11"/>
      <c r="O155" s="11"/>
      <c r="P155" s="11"/>
      <c r="Q155" s="4"/>
    </row>
    <row r="156" spans="2:17" ht="17.100000000000001" customHeight="1" x14ac:dyDescent="0.2">
      <c r="B156" s="71" t="s">
        <v>182</v>
      </c>
      <c r="C156" s="171"/>
      <c r="D156" s="171"/>
      <c r="E156" s="172"/>
      <c r="F156" s="172"/>
      <c r="G156" s="172"/>
      <c r="H156" s="172"/>
      <c r="I156" s="11"/>
      <c r="J156" s="11"/>
      <c r="K156" s="11"/>
      <c r="L156" s="11"/>
      <c r="M156" s="11"/>
      <c r="N156" s="11"/>
      <c r="O156" s="11"/>
      <c r="P156" s="11"/>
      <c r="Q156" s="4"/>
    </row>
    <row r="157" spans="2:17" ht="17.100000000000001" customHeight="1" x14ac:dyDescent="0.2">
      <c r="B157" s="3"/>
      <c r="C157" s="171"/>
      <c r="D157" s="171"/>
      <c r="E157" s="172"/>
      <c r="F157" s="172"/>
      <c r="G157" s="172"/>
      <c r="H157" s="172"/>
      <c r="I157" s="11"/>
      <c r="J157" s="11"/>
      <c r="K157" s="11"/>
      <c r="L157" s="11"/>
      <c r="M157" s="11"/>
      <c r="N157" s="11"/>
      <c r="O157" s="11"/>
      <c r="P157" s="11"/>
      <c r="Q157" s="4"/>
    </row>
    <row r="158" spans="2:17" ht="17.100000000000001" customHeight="1" x14ac:dyDescent="0.2">
      <c r="B158" s="103" t="s">
        <v>84</v>
      </c>
      <c r="C158" s="171"/>
      <c r="D158" s="171"/>
      <c r="E158" s="172"/>
      <c r="F158" s="172"/>
      <c r="G158" s="172"/>
      <c r="H158" s="172"/>
      <c r="I158" s="11"/>
      <c r="J158" s="11"/>
      <c r="K158" s="11"/>
      <c r="L158" s="11"/>
      <c r="M158" s="11"/>
      <c r="N158" s="11"/>
      <c r="O158" s="11"/>
      <c r="P158" s="11"/>
      <c r="Q158" s="4"/>
    </row>
    <row r="159" spans="2:17" ht="17.100000000000001" customHeight="1" x14ac:dyDescent="0.2">
      <c r="B159" s="71" t="s">
        <v>85</v>
      </c>
      <c r="C159" s="171"/>
      <c r="D159" s="171"/>
      <c r="E159" s="172"/>
      <c r="F159" s="172"/>
      <c r="G159" s="172"/>
      <c r="H159" s="172"/>
      <c r="I159" s="11"/>
      <c r="J159" s="11"/>
      <c r="K159" s="11"/>
      <c r="L159" s="11"/>
      <c r="M159" s="11"/>
      <c r="N159" s="11"/>
      <c r="O159" s="11"/>
      <c r="P159" s="11"/>
      <c r="Q159" s="4"/>
    </row>
    <row r="160" spans="2:17" ht="17.100000000000001" customHeight="1" x14ac:dyDescent="0.2">
      <c r="B160" s="3"/>
      <c r="C160" s="171"/>
      <c r="D160" s="171"/>
      <c r="E160" s="172"/>
      <c r="F160" s="172"/>
      <c r="G160" s="172"/>
      <c r="H160" s="172"/>
      <c r="I160" s="11"/>
      <c r="J160" s="11"/>
      <c r="K160" s="11"/>
      <c r="L160" s="11"/>
      <c r="M160" s="11"/>
      <c r="N160" s="11"/>
      <c r="O160" s="11"/>
      <c r="P160" s="11"/>
      <c r="Q160" s="4"/>
    </row>
    <row r="161" spans="2:17" ht="17.100000000000001" customHeight="1" x14ac:dyDescent="0.2">
      <c r="B161" s="228" t="s">
        <v>183</v>
      </c>
      <c r="C161" s="228"/>
      <c r="D161" s="228"/>
      <c r="E161" s="228"/>
      <c r="F161" s="228"/>
      <c r="G161" s="228"/>
      <c r="H161" s="228"/>
      <c r="I161" s="228"/>
      <c r="J161" s="228"/>
      <c r="K161" s="228"/>
      <c r="L161" s="228"/>
      <c r="M161" s="228"/>
      <c r="N161" s="228"/>
      <c r="O161" s="228"/>
      <c r="P161" s="228"/>
      <c r="Q161" s="229"/>
    </row>
    <row r="162" spans="2:17" ht="17.100000000000001" customHeight="1" x14ac:dyDescent="0.2">
      <c r="B162" s="228"/>
      <c r="C162" s="228"/>
      <c r="D162" s="228"/>
      <c r="E162" s="228"/>
      <c r="F162" s="228"/>
      <c r="G162" s="228"/>
      <c r="H162" s="228"/>
      <c r="I162" s="228"/>
      <c r="J162" s="228"/>
      <c r="K162" s="228"/>
      <c r="L162" s="228"/>
      <c r="M162" s="228"/>
      <c r="N162" s="228"/>
      <c r="O162" s="228"/>
      <c r="P162" s="228"/>
      <c r="Q162" s="229"/>
    </row>
    <row r="163" spans="2:17" ht="17.100000000000001" customHeight="1" x14ac:dyDescent="0.2">
      <c r="B163" s="3"/>
      <c r="C163" s="171"/>
      <c r="D163" s="171"/>
      <c r="E163" s="11"/>
      <c r="F163" s="11"/>
      <c r="G163" s="11"/>
      <c r="H163" s="11"/>
      <c r="I163" s="11"/>
      <c r="J163" s="11"/>
      <c r="K163" s="11"/>
      <c r="L163" s="11"/>
      <c r="M163" s="11"/>
      <c r="N163" s="11"/>
      <c r="O163" s="11"/>
      <c r="P163" s="11"/>
      <c r="Q163" s="4"/>
    </row>
    <row r="164" spans="2:17" ht="17.100000000000001" customHeight="1" x14ac:dyDescent="0.2">
      <c r="B164" s="213" t="s">
        <v>184</v>
      </c>
      <c r="C164" s="213"/>
      <c r="D164" s="213"/>
      <c r="E164" s="213"/>
      <c r="F164" s="213"/>
      <c r="G164" s="213"/>
      <c r="H164" s="213"/>
      <c r="I164" s="213"/>
      <c r="J164" s="213"/>
      <c r="K164" s="213"/>
      <c r="L164" s="213"/>
      <c r="M164" s="213"/>
      <c r="N164" s="213"/>
      <c r="O164" s="213"/>
      <c r="P164" s="213"/>
      <c r="Q164" s="214"/>
    </row>
    <row r="165" spans="2:17" s="3" customFormat="1" ht="16.5" customHeight="1" x14ac:dyDescent="0.2">
      <c r="C165" s="171"/>
      <c r="D165" s="171"/>
      <c r="E165" s="11"/>
      <c r="F165" s="11"/>
      <c r="G165" s="11"/>
      <c r="H165" s="11"/>
      <c r="I165" s="11"/>
      <c r="J165" s="11"/>
      <c r="K165" s="11"/>
      <c r="L165" s="11"/>
      <c r="M165" s="11"/>
      <c r="N165" s="11"/>
      <c r="O165" s="11"/>
      <c r="P165" s="11"/>
      <c r="Q165" s="4"/>
    </row>
    <row r="166" spans="2:17" s="3" customFormat="1" ht="16.5" customHeight="1" x14ac:dyDescent="0.2">
      <c r="B166" s="3" t="s">
        <v>185</v>
      </c>
      <c r="C166" s="171"/>
      <c r="D166" s="171"/>
      <c r="E166" s="11"/>
      <c r="F166" s="11"/>
      <c r="G166" s="11"/>
      <c r="H166" s="11"/>
      <c r="I166" s="11"/>
      <c r="J166" s="11"/>
      <c r="K166" s="11"/>
      <c r="L166" s="11"/>
      <c r="M166" s="11"/>
      <c r="N166" s="11"/>
      <c r="O166" s="11"/>
      <c r="P166" s="11"/>
      <c r="Q166" s="4"/>
    </row>
    <row r="167" spans="2:17" s="3" customFormat="1" ht="17.100000000000001" customHeight="1" x14ac:dyDescent="0.2">
      <c r="B167" s="71"/>
      <c r="C167" s="109"/>
      <c r="D167" s="231">
        <v>42736</v>
      </c>
      <c r="E167" s="232"/>
      <c r="F167" s="233"/>
      <c r="G167" s="231">
        <v>43238</v>
      </c>
      <c r="H167" s="232"/>
      <c r="I167" s="233"/>
      <c r="J167" s="75"/>
      <c r="K167" s="75"/>
      <c r="L167" s="11"/>
      <c r="M167" s="11"/>
      <c r="N167" s="11"/>
      <c r="O167" s="11"/>
      <c r="P167" s="11"/>
      <c r="Q167" s="4"/>
    </row>
    <row r="168" spans="2:17" s="3" customFormat="1" ht="17.100000000000001" customHeight="1" x14ac:dyDescent="0.2">
      <c r="B168" s="71"/>
      <c r="C168" s="109"/>
      <c r="D168" s="125" t="s">
        <v>35</v>
      </c>
      <c r="E168" s="202" t="s">
        <v>186</v>
      </c>
      <c r="F168" s="84" t="s">
        <v>187</v>
      </c>
      <c r="G168" s="125" t="s">
        <v>35</v>
      </c>
      <c r="H168" s="202" t="s">
        <v>186</v>
      </c>
      <c r="I168" s="84" t="s">
        <v>187</v>
      </c>
      <c r="J168" s="174" t="s">
        <v>188</v>
      </c>
      <c r="K168" s="174" t="s">
        <v>189</v>
      </c>
      <c r="L168" s="11"/>
      <c r="M168" s="11"/>
      <c r="N168" s="11"/>
      <c r="O168" s="11"/>
      <c r="P168" s="11"/>
      <c r="Q168" s="4"/>
    </row>
    <row r="169" spans="2:17" s="3" customFormat="1" ht="17.100000000000001" customHeight="1" x14ac:dyDescent="0.2">
      <c r="B169" s="80" t="s">
        <v>36</v>
      </c>
      <c r="C169" s="178" t="s">
        <v>190</v>
      </c>
      <c r="D169" s="116">
        <v>27.642791442992301</v>
      </c>
      <c r="E169" s="126">
        <v>7.8877226827999998</v>
      </c>
      <c r="F169" s="117">
        <v>7.3113769391421704</v>
      </c>
      <c r="G169" s="106">
        <v>25.467298255200099</v>
      </c>
      <c r="H169" s="126">
        <v>5.0065051208</v>
      </c>
      <c r="I169" s="107">
        <v>5.01</v>
      </c>
      <c r="J169" s="122">
        <v>-0.31476655605341919</v>
      </c>
      <c r="K169" s="108">
        <v>-0.36527876015250815</v>
      </c>
      <c r="L169" s="11"/>
      <c r="M169" s="11"/>
      <c r="N169" s="11"/>
      <c r="O169" s="11"/>
      <c r="P169" s="11"/>
      <c r="Q169" s="4"/>
    </row>
    <row r="170" spans="2:17" s="3" customFormat="1" ht="17.100000000000001" customHeight="1" x14ac:dyDescent="0.2">
      <c r="B170" s="71" t="s">
        <v>37</v>
      </c>
      <c r="C170" s="75" t="s">
        <v>30</v>
      </c>
      <c r="D170" s="118">
        <v>45.828993948373302</v>
      </c>
      <c r="E170" s="127">
        <v>2.2268456027000001</v>
      </c>
      <c r="F170" s="119">
        <v>25.055264305177101</v>
      </c>
      <c r="G170" s="104">
        <v>125.825720894543</v>
      </c>
      <c r="H170" s="127">
        <v>0.50066356590000005</v>
      </c>
      <c r="I170" s="111">
        <v>15.5</v>
      </c>
      <c r="J170" s="123">
        <v>-0.38136753174073368</v>
      </c>
      <c r="K170" s="105">
        <v>-0.77516916067599984</v>
      </c>
      <c r="L170" s="11"/>
      <c r="M170" s="11"/>
      <c r="N170" s="11"/>
      <c r="O170" s="11"/>
      <c r="P170" s="11"/>
      <c r="Q170" s="4"/>
    </row>
    <row r="171" spans="2:17" s="3" customFormat="1" ht="17.100000000000001" customHeight="1" x14ac:dyDescent="0.2">
      <c r="B171" s="71" t="s">
        <v>38</v>
      </c>
      <c r="C171" s="75" t="s">
        <v>79</v>
      </c>
      <c r="D171" s="118">
        <v>74.098006018067395</v>
      </c>
      <c r="E171" s="127">
        <v>2.3796784075000001</v>
      </c>
      <c r="F171" s="119">
        <v>31.9792072774529</v>
      </c>
      <c r="G171" s="104">
        <v>35.807252716934599</v>
      </c>
      <c r="H171" s="127">
        <v>3.5640383338999997</v>
      </c>
      <c r="I171" s="111">
        <v>23.16</v>
      </c>
      <c r="J171" s="123">
        <v>-0.2757794213263981</v>
      </c>
      <c r="K171" s="105">
        <v>0.49769747150172439</v>
      </c>
      <c r="L171" s="11"/>
      <c r="M171" s="11"/>
      <c r="N171" s="11"/>
      <c r="O171" s="11"/>
      <c r="P171" s="11"/>
      <c r="Q171" s="4"/>
    </row>
    <row r="172" spans="2:17" s="3" customFormat="1" ht="17.100000000000001" customHeight="1" x14ac:dyDescent="0.2">
      <c r="B172" s="71" t="s">
        <v>39</v>
      </c>
      <c r="C172" s="75" t="s">
        <v>80</v>
      </c>
      <c r="D172" s="118">
        <v>42.241740476431602</v>
      </c>
      <c r="E172" s="127">
        <v>25.285278012300001</v>
      </c>
      <c r="F172" s="119">
        <v>37.8278145695364</v>
      </c>
      <c r="G172" s="104">
        <v>77.913087547912397</v>
      </c>
      <c r="H172" s="127">
        <v>33.542517208699998</v>
      </c>
      <c r="I172" s="111">
        <v>92.26</v>
      </c>
      <c r="J172" s="123">
        <v>1.4389460784313743</v>
      </c>
      <c r="K172" s="105">
        <v>0.32656311678215588</v>
      </c>
      <c r="L172" s="11"/>
      <c r="M172" s="11"/>
      <c r="N172" s="11"/>
      <c r="O172" s="11"/>
      <c r="P172" s="11"/>
      <c r="Q172" s="4"/>
    </row>
    <row r="173" spans="2:17" s="3" customFormat="1" ht="17.100000000000001" customHeight="1" x14ac:dyDescent="0.2">
      <c r="B173" s="81" t="s">
        <v>40</v>
      </c>
      <c r="C173" s="177" t="s">
        <v>109</v>
      </c>
      <c r="D173" s="120">
        <v>46.669755747139597</v>
      </c>
      <c r="E173" s="128">
        <v>4.9236138067999997</v>
      </c>
      <c r="F173" s="121">
        <v>21.83173</v>
      </c>
      <c r="G173" s="112">
        <v>55.1337382345816</v>
      </c>
      <c r="H173" s="128">
        <v>6.6103738244000008</v>
      </c>
      <c r="I173" s="114">
        <v>34.96</v>
      </c>
      <c r="J173" s="124">
        <v>0.60133896855631686</v>
      </c>
      <c r="K173" s="115">
        <v>0.34258576805321672</v>
      </c>
      <c r="L173" s="11"/>
      <c r="M173" s="11"/>
      <c r="N173" s="11"/>
      <c r="O173" s="11"/>
      <c r="P173" s="11"/>
      <c r="Q173" s="4"/>
    </row>
    <row r="174" spans="2:17" s="3" customFormat="1" ht="17.100000000000001" customHeight="1" x14ac:dyDescent="0.2">
      <c r="C174" s="171"/>
      <c r="D174" s="171"/>
      <c r="E174" s="11"/>
      <c r="F174" s="11"/>
      <c r="G174" s="11"/>
      <c r="H174" s="11"/>
      <c r="I174" s="11"/>
      <c r="J174" s="11"/>
      <c r="K174" s="11"/>
      <c r="L174" s="11"/>
      <c r="M174" s="11"/>
      <c r="N174" s="11"/>
      <c r="O174" s="11"/>
      <c r="P174" s="11"/>
      <c r="Q174" s="4"/>
    </row>
    <row r="175" spans="2:17" s="3" customFormat="1" ht="17.100000000000001" customHeight="1" x14ac:dyDescent="0.2">
      <c r="B175" s="3" t="s">
        <v>191</v>
      </c>
      <c r="C175" s="171"/>
      <c r="D175" s="171"/>
      <c r="E175" s="11"/>
      <c r="F175" s="11"/>
      <c r="G175" s="11"/>
      <c r="H175" s="11"/>
      <c r="I175" s="11"/>
      <c r="J175" s="11"/>
      <c r="K175" s="11"/>
      <c r="L175" s="11"/>
      <c r="M175" s="11"/>
      <c r="N175" s="11"/>
      <c r="O175" s="11"/>
      <c r="P175" s="11"/>
      <c r="Q175" s="4"/>
    </row>
    <row r="176" spans="2:17" s="3" customFormat="1" ht="17.100000000000001" customHeight="1" x14ac:dyDescent="0.2">
      <c r="B176" s="3" t="s">
        <v>192</v>
      </c>
      <c r="C176" s="171"/>
      <c r="D176" s="171"/>
      <c r="E176" s="11"/>
      <c r="F176" s="11"/>
      <c r="G176" s="11"/>
      <c r="H176" s="11"/>
      <c r="I176" s="11"/>
      <c r="J176" s="11"/>
      <c r="K176" s="11"/>
      <c r="L176" s="11"/>
      <c r="M176" s="11"/>
      <c r="N176" s="11"/>
      <c r="O176" s="11"/>
      <c r="P176" s="11"/>
      <c r="Q176" s="4"/>
    </row>
    <row r="177" spans="2:17" s="3" customFormat="1" ht="17.100000000000001" customHeight="1" x14ac:dyDescent="0.2">
      <c r="C177" s="171"/>
      <c r="D177" s="171"/>
      <c r="E177" s="11"/>
      <c r="F177" s="11"/>
      <c r="G177" s="11"/>
      <c r="H177" s="11"/>
      <c r="I177" s="11"/>
      <c r="J177" s="11"/>
      <c r="K177" s="11"/>
      <c r="L177" s="11"/>
      <c r="M177" s="11"/>
      <c r="N177" s="11"/>
      <c r="O177" s="11"/>
      <c r="P177" s="11"/>
      <c r="Q177" s="4"/>
    </row>
    <row r="178" spans="2:17" s="3" customFormat="1" ht="17.100000000000001" customHeight="1" x14ac:dyDescent="0.2">
      <c r="B178" s="71" t="s">
        <v>193</v>
      </c>
      <c r="C178" s="171"/>
      <c r="D178" s="171"/>
      <c r="E178" s="11"/>
      <c r="F178" s="11"/>
      <c r="G178" s="11"/>
      <c r="H178" s="11"/>
      <c r="I178" s="11"/>
      <c r="J178" s="11"/>
      <c r="K178" s="11"/>
      <c r="L178" s="11"/>
      <c r="M178" s="11"/>
      <c r="N178" s="11"/>
      <c r="O178" s="11"/>
      <c r="P178" s="11"/>
      <c r="Q178" s="4"/>
    </row>
    <row r="179" spans="2:17" s="3" customFormat="1" ht="17.100000000000001" customHeight="1" x14ac:dyDescent="0.2">
      <c r="B179" s="71" t="s">
        <v>86</v>
      </c>
      <c r="C179" s="171"/>
      <c r="D179" s="171"/>
      <c r="E179" s="11"/>
      <c r="F179" s="11"/>
      <c r="G179" s="11"/>
      <c r="H179" s="11"/>
      <c r="I179" s="11"/>
      <c r="J179" s="11"/>
      <c r="K179" s="11"/>
      <c r="L179" s="11"/>
      <c r="M179" s="11"/>
      <c r="N179" s="11"/>
      <c r="O179" s="11"/>
      <c r="P179" s="11"/>
      <c r="Q179" s="4"/>
    </row>
    <row r="180" spans="2:17" s="3" customFormat="1" ht="17.100000000000001" customHeight="1" x14ac:dyDescent="0.2">
      <c r="B180" s="71" t="s">
        <v>87</v>
      </c>
      <c r="C180" s="171"/>
      <c r="D180" s="171"/>
      <c r="E180" s="11"/>
      <c r="F180" s="11"/>
      <c r="G180" s="11"/>
      <c r="H180" s="11"/>
      <c r="I180" s="11"/>
      <c r="J180" s="11"/>
      <c r="K180" s="11"/>
      <c r="L180" s="11"/>
      <c r="M180" s="11"/>
      <c r="N180" s="11"/>
      <c r="O180" s="11"/>
      <c r="P180" s="11"/>
      <c r="Q180" s="4"/>
    </row>
    <row r="181" spans="2:17" s="3" customFormat="1" ht="17.100000000000001" customHeight="1" x14ac:dyDescent="0.2">
      <c r="B181" s="71" t="s">
        <v>194</v>
      </c>
      <c r="C181" s="171"/>
      <c r="D181" s="171"/>
      <c r="E181" s="11"/>
      <c r="F181" s="11"/>
      <c r="G181" s="11"/>
      <c r="H181" s="11"/>
      <c r="I181" s="11"/>
      <c r="J181" s="11"/>
      <c r="K181" s="11"/>
      <c r="L181" s="11"/>
      <c r="M181" s="11"/>
      <c r="N181" s="11"/>
      <c r="O181" s="11"/>
      <c r="P181" s="11"/>
      <c r="Q181" s="4"/>
    </row>
    <row r="182" spans="2:17" s="3" customFormat="1" ht="17.100000000000001" customHeight="1" x14ac:dyDescent="0.2">
      <c r="C182" s="171"/>
      <c r="D182" s="171"/>
      <c r="E182" s="11"/>
      <c r="F182" s="11"/>
      <c r="G182" s="11"/>
      <c r="H182" s="11"/>
      <c r="I182" s="11"/>
      <c r="J182" s="11"/>
      <c r="K182" s="11"/>
      <c r="L182" s="11"/>
      <c r="M182" s="11"/>
      <c r="N182" s="11"/>
      <c r="O182" s="11"/>
      <c r="P182" s="11"/>
      <c r="Q182" s="4"/>
    </row>
    <row r="183" spans="2:17" s="3" customFormat="1" ht="17.100000000000001" customHeight="1" x14ac:dyDescent="0.2">
      <c r="B183" s="71" t="s">
        <v>195</v>
      </c>
      <c r="C183" s="171"/>
      <c r="D183" s="171"/>
      <c r="E183" s="11"/>
      <c r="F183" s="11"/>
      <c r="G183" s="11"/>
      <c r="H183" s="11"/>
      <c r="I183" s="11"/>
      <c r="J183" s="11"/>
      <c r="K183" s="11"/>
      <c r="L183" s="11"/>
      <c r="M183" s="11"/>
      <c r="N183" s="11"/>
      <c r="O183" s="11"/>
      <c r="P183" s="11"/>
      <c r="Q183" s="4"/>
    </row>
    <row r="184" spans="2:17" s="3" customFormat="1" ht="17.100000000000001" customHeight="1" x14ac:dyDescent="0.2">
      <c r="B184" s="3" t="s">
        <v>196</v>
      </c>
      <c r="C184" s="171"/>
      <c r="D184" s="171"/>
      <c r="E184" s="11"/>
      <c r="F184" s="11"/>
      <c r="G184" s="11"/>
      <c r="H184" s="11"/>
      <c r="I184" s="11"/>
      <c r="J184" s="11"/>
      <c r="K184" s="11"/>
      <c r="L184" s="11"/>
      <c r="M184" s="11"/>
      <c r="N184" s="11"/>
      <c r="O184" s="11"/>
      <c r="P184" s="11"/>
      <c r="Q184" s="4"/>
    </row>
    <row r="185" spans="2:17" s="3" customFormat="1" ht="17.100000000000001" customHeight="1" x14ac:dyDescent="0.2">
      <c r="C185" s="171"/>
      <c r="D185" s="171"/>
      <c r="E185" s="11"/>
      <c r="F185" s="11"/>
      <c r="G185" s="11"/>
      <c r="H185" s="11"/>
      <c r="I185" s="11"/>
      <c r="J185" s="11"/>
      <c r="K185" s="11"/>
      <c r="L185" s="11"/>
      <c r="M185" s="11"/>
      <c r="N185" s="11"/>
      <c r="O185" s="11"/>
      <c r="P185" s="11"/>
      <c r="Q185" s="4"/>
    </row>
    <row r="186" spans="2:17" s="3" customFormat="1" ht="17.100000000000001" customHeight="1" x14ac:dyDescent="0.2">
      <c r="B186" s="213" t="s">
        <v>88</v>
      </c>
      <c r="C186" s="213"/>
      <c r="D186" s="213"/>
      <c r="E186" s="213"/>
      <c r="F186" s="213"/>
      <c r="G186" s="213"/>
      <c r="H186" s="213"/>
      <c r="I186" s="213"/>
      <c r="J186" s="213"/>
      <c r="K186" s="213"/>
      <c r="L186" s="213"/>
      <c r="M186" s="213"/>
      <c r="N186" s="213"/>
      <c r="O186" s="213"/>
      <c r="P186" s="213"/>
      <c r="Q186" s="214"/>
    </row>
    <row r="187" spans="2:17" s="3" customFormat="1" ht="17.100000000000001" customHeight="1" x14ac:dyDescent="0.2">
      <c r="C187" s="171"/>
      <c r="D187" s="171"/>
      <c r="E187" s="11"/>
      <c r="F187" s="11"/>
      <c r="G187" s="11"/>
      <c r="H187" s="11"/>
      <c r="I187" s="11"/>
      <c r="J187" s="11"/>
      <c r="K187" s="11"/>
      <c r="L187" s="11"/>
      <c r="M187" s="11"/>
      <c r="N187" s="11"/>
      <c r="O187" s="11"/>
      <c r="P187" s="11"/>
      <c r="Q187" s="4"/>
    </row>
    <row r="188" spans="2:17" s="3" customFormat="1" ht="17.100000000000001" customHeight="1" x14ac:dyDescent="0.2">
      <c r="B188" s="3" t="s">
        <v>197</v>
      </c>
      <c r="C188" s="171"/>
      <c r="D188" s="171"/>
      <c r="E188" s="11"/>
      <c r="F188" s="11"/>
      <c r="G188" s="11"/>
      <c r="H188" s="11"/>
      <c r="I188" s="11"/>
      <c r="J188" s="11"/>
      <c r="K188" s="11"/>
      <c r="L188" s="11"/>
      <c r="M188" s="11"/>
      <c r="N188" s="11"/>
      <c r="O188" s="11"/>
      <c r="P188" s="11"/>
      <c r="Q188" s="4"/>
    </row>
    <row r="189" spans="2:17" s="3" customFormat="1" ht="17.100000000000001" customHeight="1" x14ac:dyDescent="0.2">
      <c r="C189" s="171"/>
      <c r="D189" s="171"/>
      <c r="E189" s="11"/>
      <c r="F189" s="11"/>
      <c r="G189" s="11"/>
      <c r="H189" s="11"/>
      <c r="I189" s="11"/>
      <c r="J189" s="11"/>
      <c r="K189" s="11"/>
      <c r="L189" s="11"/>
      <c r="M189" s="11"/>
      <c r="N189" s="11"/>
      <c r="O189" s="11"/>
      <c r="P189" s="11"/>
      <c r="Q189" s="4"/>
    </row>
    <row r="190" spans="2:17" s="3" customFormat="1" ht="17.25" customHeight="1" x14ac:dyDescent="0.2">
      <c r="B190" s="71"/>
      <c r="C190" s="234" t="s">
        <v>89</v>
      </c>
      <c r="D190" s="230"/>
      <c r="E190" s="230"/>
      <c r="F190" s="235"/>
      <c r="G190" s="224" t="s">
        <v>198</v>
      </c>
      <c r="H190" s="225"/>
      <c r="I190" s="225"/>
      <c r="J190" s="225"/>
      <c r="K190" s="75"/>
      <c r="L190" s="75"/>
      <c r="M190" s="75"/>
      <c r="N190" s="11"/>
      <c r="O190" s="11"/>
      <c r="P190" s="11"/>
      <c r="Q190" s="4"/>
    </row>
    <row r="191" spans="2:17" s="3" customFormat="1" ht="17.25" customHeight="1" x14ac:dyDescent="0.2">
      <c r="B191" s="71"/>
      <c r="C191" s="206" t="s">
        <v>91</v>
      </c>
      <c r="D191" s="76" t="s">
        <v>92</v>
      </c>
      <c r="E191" s="208" t="s">
        <v>93</v>
      </c>
      <c r="F191" s="208" t="s">
        <v>94</v>
      </c>
      <c r="G191" s="207" t="s">
        <v>80</v>
      </c>
      <c r="H191" s="208" t="s">
        <v>199</v>
      </c>
      <c r="I191" s="205" t="s">
        <v>200</v>
      </c>
      <c r="J191" s="205" t="s">
        <v>201</v>
      </c>
      <c r="K191" s="75"/>
      <c r="L191" s="205" t="s">
        <v>202</v>
      </c>
      <c r="M191" s="205"/>
      <c r="N191" s="11"/>
      <c r="O191" s="11"/>
      <c r="P191" s="11"/>
      <c r="Q191" s="4"/>
    </row>
    <row r="192" spans="2:17" s="3" customFormat="1" ht="17.25" customHeight="1" thickBot="1" x14ac:dyDescent="0.25">
      <c r="B192" s="130"/>
      <c r="C192" s="131" t="s">
        <v>221</v>
      </c>
      <c r="D192" s="132" t="s">
        <v>222</v>
      </c>
      <c r="E192" s="133" t="s">
        <v>223</v>
      </c>
      <c r="F192" s="134" t="s">
        <v>41</v>
      </c>
      <c r="G192" s="135" t="s">
        <v>221</v>
      </c>
      <c r="H192" s="133" t="s">
        <v>222</v>
      </c>
      <c r="I192" s="136" t="s">
        <v>223</v>
      </c>
      <c r="J192" s="136" t="s">
        <v>42</v>
      </c>
      <c r="K192" s="75"/>
      <c r="L192" s="205" t="s">
        <v>43</v>
      </c>
      <c r="M192" s="205"/>
      <c r="N192" s="11"/>
      <c r="O192" s="11"/>
      <c r="P192" s="11"/>
      <c r="Q192" s="4"/>
    </row>
    <row r="193" spans="2:17" s="3" customFormat="1" ht="17.100000000000001" customHeight="1" thickTop="1" x14ac:dyDescent="0.2">
      <c r="B193" s="175">
        <v>42736</v>
      </c>
      <c r="C193" s="138">
        <v>68.906954436450803</v>
      </c>
      <c r="D193" s="165">
        <v>329.17417101627302</v>
      </c>
      <c r="E193" s="165">
        <v>33.779977441912898</v>
      </c>
      <c r="F193" s="110">
        <v>3380.6680000000001</v>
      </c>
      <c r="G193" s="138">
        <v>37.8278145695364</v>
      </c>
      <c r="H193" s="165">
        <v>17.687135036496301</v>
      </c>
      <c r="I193" s="165">
        <v>75.470847268673396</v>
      </c>
      <c r="J193" s="110">
        <v>9140.7929999999997</v>
      </c>
      <c r="K193" s="75"/>
      <c r="L193" s="142">
        <v>3103.6370000000002</v>
      </c>
      <c r="M193" s="141"/>
      <c r="N193" s="11"/>
      <c r="O193" s="11"/>
      <c r="P193" s="11"/>
      <c r="Q193" s="4"/>
    </row>
    <row r="194" spans="2:17" s="3" customFormat="1" ht="17.100000000000001" customHeight="1" x14ac:dyDescent="0.2">
      <c r="B194" s="175">
        <v>43100</v>
      </c>
      <c r="C194" s="138">
        <v>115</v>
      </c>
      <c r="D194" s="165">
        <v>697.49</v>
      </c>
      <c r="E194" s="165">
        <v>79.88</v>
      </c>
      <c r="F194" s="110">
        <v>5993.4719999999998</v>
      </c>
      <c r="G194" s="138">
        <v>68.98</v>
      </c>
      <c r="H194" s="165">
        <v>22.36</v>
      </c>
      <c r="I194" s="165">
        <v>101.79</v>
      </c>
      <c r="J194" s="110">
        <v>10397.9</v>
      </c>
      <c r="K194" s="75"/>
      <c r="L194" s="141">
        <v>3307.172</v>
      </c>
      <c r="M194" s="141"/>
      <c r="N194" s="11"/>
      <c r="O194" s="11"/>
      <c r="P194" s="11"/>
      <c r="Q194" s="4"/>
    </row>
    <row r="195" spans="2:17" s="3" customFormat="1" ht="17.100000000000001" customHeight="1" x14ac:dyDescent="0.2">
      <c r="B195" s="175">
        <v>43101</v>
      </c>
      <c r="C195" s="138">
        <v>115</v>
      </c>
      <c r="D195" s="165">
        <v>697.49</v>
      </c>
      <c r="E195" s="165">
        <v>79.88</v>
      </c>
      <c r="F195" s="110">
        <v>5993.4719999999998</v>
      </c>
      <c r="G195" s="138">
        <v>68.98</v>
      </c>
      <c r="H195" s="165">
        <v>22.36</v>
      </c>
      <c r="I195" s="165">
        <v>101.79</v>
      </c>
      <c r="J195" s="110">
        <v>10397.9</v>
      </c>
      <c r="K195" s="75"/>
      <c r="L195" s="141">
        <v>3307.172</v>
      </c>
      <c r="M195" s="141"/>
      <c r="N195" s="11"/>
      <c r="O195" s="11"/>
      <c r="P195" s="11"/>
      <c r="Q195" s="4"/>
    </row>
    <row r="196" spans="2:17" s="3" customFormat="1" ht="17.100000000000001" customHeight="1" thickBot="1" x14ac:dyDescent="0.25">
      <c r="B196" s="137">
        <v>43238</v>
      </c>
      <c r="C196" s="139">
        <v>129.51</v>
      </c>
      <c r="D196" s="140">
        <v>739.32</v>
      </c>
      <c r="E196" s="140">
        <v>77.59</v>
      </c>
      <c r="F196" s="113">
        <v>6338.2619999999997</v>
      </c>
      <c r="G196" s="139">
        <v>92.26</v>
      </c>
      <c r="H196" s="140">
        <v>26.66</v>
      </c>
      <c r="I196" s="140">
        <v>111.1</v>
      </c>
      <c r="J196" s="113">
        <v>11932.32</v>
      </c>
      <c r="K196" s="75"/>
      <c r="L196" s="143">
        <v>3193.3029999999999</v>
      </c>
      <c r="M196" s="141"/>
      <c r="N196" s="11"/>
      <c r="O196" s="11"/>
      <c r="P196" s="11"/>
      <c r="Q196" s="4"/>
    </row>
    <row r="197" spans="2:17" s="3" customFormat="1" ht="17.100000000000001" customHeight="1" thickTop="1" x14ac:dyDescent="0.2">
      <c r="B197" s="173" t="s">
        <v>44</v>
      </c>
      <c r="C197" s="144">
        <f>C194/C193-1</f>
        <v>0.66891717883219393</v>
      </c>
      <c r="D197" s="150">
        <f t="shared" ref="D197:L197" si="3">D194/D193-1</f>
        <v>1.1189086550946885</v>
      </c>
      <c r="E197" s="150">
        <f t="shared" si="3"/>
        <v>1.3647144269814686</v>
      </c>
      <c r="F197" s="150">
        <f t="shared" si="3"/>
        <v>0.77286619094214504</v>
      </c>
      <c r="G197" s="144">
        <f t="shared" si="3"/>
        <v>0.8235259103641468</v>
      </c>
      <c r="H197" s="150">
        <f t="shared" si="3"/>
        <v>0.26419569669488774</v>
      </c>
      <c r="I197" s="150">
        <f t="shared" si="3"/>
        <v>0.34873270519451594</v>
      </c>
      <c r="J197" s="150">
        <f t="shared" si="3"/>
        <v>0.13752712702278669</v>
      </c>
      <c r="K197" s="145"/>
      <c r="L197" s="150">
        <f t="shared" si="3"/>
        <v>6.5579512037006849E-2</v>
      </c>
      <c r="M197" s="79"/>
      <c r="N197" s="11"/>
      <c r="O197" s="11"/>
      <c r="P197" s="11"/>
      <c r="Q197" s="4"/>
    </row>
    <row r="198" spans="2:17" s="3" customFormat="1" ht="17.100000000000001" customHeight="1" x14ac:dyDescent="0.2">
      <c r="B198" s="173" t="s">
        <v>45</v>
      </c>
      <c r="C198" s="144">
        <f t="shared" ref="C198:J198" si="4">C196/C195-1</f>
        <v>0.12617391304347825</v>
      </c>
      <c r="D198" s="150">
        <f t="shared" si="4"/>
        <v>5.9972185981161052E-2</v>
      </c>
      <c r="E198" s="150">
        <f t="shared" si="4"/>
        <v>-2.8668002003004456E-2</v>
      </c>
      <c r="F198" s="150">
        <f t="shared" si="4"/>
        <v>5.7527590017939501E-2</v>
      </c>
      <c r="G198" s="144">
        <f t="shared" si="4"/>
        <v>0.33748912728327052</v>
      </c>
      <c r="H198" s="150">
        <f t="shared" si="4"/>
        <v>0.19230769230769229</v>
      </c>
      <c r="I198" s="150">
        <f t="shared" si="4"/>
        <v>9.1462815600746428E-2</v>
      </c>
      <c r="J198" s="150">
        <f t="shared" si="4"/>
        <v>0.1475701824406852</v>
      </c>
      <c r="K198" s="145"/>
      <c r="L198" s="150">
        <f>L196/L195-1</f>
        <v>-3.4430927692905011E-2</v>
      </c>
      <c r="M198" s="79"/>
      <c r="N198" s="11"/>
      <c r="O198" s="11"/>
      <c r="P198" s="11"/>
      <c r="Q198" s="4"/>
    </row>
    <row r="199" spans="2:17" s="3" customFormat="1" ht="17.100000000000001" customHeight="1" x14ac:dyDescent="0.2">
      <c r="C199" s="171"/>
      <c r="D199" s="171"/>
      <c r="E199" s="11"/>
      <c r="F199" s="11"/>
      <c r="G199" s="11"/>
      <c r="H199" s="11"/>
      <c r="I199" s="11"/>
      <c r="J199" s="11"/>
      <c r="K199" s="11"/>
      <c r="L199" s="11"/>
      <c r="M199" s="11"/>
      <c r="N199" s="11"/>
      <c r="O199" s="11"/>
      <c r="P199" s="11"/>
      <c r="Q199" s="4"/>
    </row>
    <row r="200" spans="2:17" s="3" customFormat="1" ht="17.100000000000001" customHeight="1" x14ac:dyDescent="0.2">
      <c r="B200" s="3" t="s">
        <v>96</v>
      </c>
      <c r="C200" s="171"/>
      <c r="D200" s="171"/>
      <c r="E200" s="11"/>
      <c r="F200" s="11"/>
      <c r="G200" s="11"/>
      <c r="H200" s="11"/>
      <c r="I200" s="11"/>
      <c r="J200" s="11"/>
      <c r="K200" s="11"/>
      <c r="L200" s="11"/>
      <c r="M200" s="11"/>
      <c r="N200" s="11"/>
      <c r="O200" s="11"/>
      <c r="P200" s="11"/>
      <c r="Q200" s="4"/>
    </row>
    <row r="201" spans="2:17" s="3" customFormat="1" ht="17.100000000000001" customHeight="1" x14ac:dyDescent="0.2">
      <c r="B201" s="3" t="s">
        <v>95</v>
      </c>
      <c r="C201" s="171"/>
      <c r="D201" s="171"/>
      <c r="E201" s="11"/>
      <c r="F201" s="11"/>
      <c r="G201" s="11"/>
      <c r="H201" s="11"/>
      <c r="I201" s="11"/>
      <c r="J201" s="11"/>
      <c r="K201" s="11"/>
      <c r="L201" s="11"/>
      <c r="M201" s="11"/>
      <c r="N201" s="11"/>
      <c r="O201" s="11"/>
      <c r="P201" s="11"/>
      <c r="Q201" s="4"/>
    </row>
    <row r="202" spans="2:17" s="3" customFormat="1" ht="17.100000000000001" customHeight="1" x14ac:dyDescent="0.2">
      <c r="C202" s="171"/>
      <c r="D202" s="171"/>
      <c r="E202" s="11"/>
      <c r="F202" s="11"/>
      <c r="G202" s="11"/>
      <c r="H202" s="11"/>
      <c r="I202" s="11"/>
      <c r="J202" s="11"/>
      <c r="K202" s="11"/>
      <c r="L202" s="11"/>
      <c r="M202" s="11"/>
      <c r="N202" s="11"/>
      <c r="O202" s="11"/>
      <c r="P202" s="11"/>
      <c r="Q202" s="4"/>
    </row>
    <row r="203" spans="2:17" s="3" customFormat="1" ht="17.100000000000001" customHeight="1" x14ac:dyDescent="0.2">
      <c r="B203" s="219" t="s">
        <v>203</v>
      </c>
      <c r="C203" s="219"/>
      <c r="D203" s="219"/>
      <c r="E203" s="219"/>
      <c r="F203" s="219"/>
      <c r="G203" s="219"/>
      <c r="H203" s="219"/>
      <c r="I203" s="219"/>
      <c r="J203" s="219"/>
      <c r="K203" s="219"/>
      <c r="L203" s="219"/>
      <c r="M203" s="219"/>
      <c r="N203" s="219"/>
      <c r="O203" s="219"/>
      <c r="P203" s="219"/>
      <c r="Q203" s="220"/>
    </row>
    <row r="204" spans="2:17" s="3" customFormat="1" ht="17.100000000000001" customHeight="1" x14ac:dyDescent="0.2">
      <c r="B204" s="219"/>
      <c r="C204" s="219"/>
      <c r="D204" s="219"/>
      <c r="E204" s="219"/>
      <c r="F204" s="219"/>
      <c r="G204" s="219"/>
      <c r="H204" s="219"/>
      <c r="I204" s="219"/>
      <c r="J204" s="219"/>
      <c r="K204" s="219"/>
      <c r="L204" s="219"/>
      <c r="M204" s="219"/>
      <c r="N204" s="219"/>
      <c r="O204" s="219"/>
      <c r="P204" s="219"/>
      <c r="Q204" s="220"/>
    </row>
    <row r="205" spans="2:17" s="3" customFormat="1" ht="17.100000000000001" customHeight="1" x14ac:dyDescent="0.2">
      <c r="C205" s="171"/>
      <c r="D205" s="171"/>
      <c r="E205" s="11"/>
      <c r="F205" s="11"/>
      <c r="G205" s="11"/>
      <c r="H205" s="11"/>
      <c r="I205" s="11"/>
      <c r="J205" s="11"/>
      <c r="K205" s="11"/>
      <c r="L205" s="11"/>
      <c r="M205" s="11"/>
      <c r="N205" s="11"/>
      <c r="O205" s="11"/>
      <c r="P205" s="11"/>
      <c r="Q205" s="4"/>
    </row>
    <row r="206" spans="2:17" s="3" customFormat="1" ht="17.100000000000001" customHeight="1" x14ac:dyDescent="0.2">
      <c r="B206" s="213" t="s">
        <v>204</v>
      </c>
      <c r="C206" s="213"/>
      <c r="D206" s="213"/>
      <c r="E206" s="213"/>
      <c r="F206" s="213"/>
      <c r="G206" s="213"/>
      <c r="H206" s="213"/>
      <c r="I206" s="213"/>
      <c r="J206" s="213"/>
      <c r="K206" s="213"/>
      <c r="L206" s="213"/>
      <c r="M206" s="213"/>
      <c r="N206" s="213"/>
      <c r="O206" s="213"/>
      <c r="P206" s="213"/>
      <c r="Q206" s="214"/>
    </row>
    <row r="207" spans="2:17" s="3" customFormat="1" ht="17.100000000000001" customHeight="1" x14ac:dyDescent="0.2">
      <c r="C207" s="171"/>
      <c r="D207" s="171"/>
      <c r="E207" s="11"/>
      <c r="F207" s="11"/>
      <c r="G207" s="11"/>
      <c r="H207" s="11"/>
      <c r="I207" s="11"/>
      <c r="J207" s="11"/>
      <c r="K207" s="11"/>
      <c r="L207" s="11"/>
      <c r="M207" s="11"/>
      <c r="N207" s="11"/>
      <c r="O207" s="11"/>
      <c r="P207" s="11"/>
      <c r="Q207" s="4"/>
    </row>
    <row r="208" spans="2:17" s="3" customFormat="1" ht="17.100000000000001" customHeight="1" x14ac:dyDescent="0.2">
      <c r="B208" s="77"/>
      <c r="C208" s="230" t="s">
        <v>205</v>
      </c>
      <c r="D208" s="230"/>
      <c r="E208" s="230"/>
      <c r="F208" s="230"/>
      <c r="G208" s="230"/>
      <c r="H208" s="230"/>
      <c r="I208" s="230"/>
      <c r="J208" s="230"/>
      <c r="K208" s="223" t="s">
        <v>206</v>
      </c>
      <c r="L208" s="223"/>
      <c r="M208" s="223" t="s">
        <v>207</v>
      </c>
      <c r="N208" s="223"/>
      <c r="O208" s="11"/>
      <c r="P208" s="11"/>
      <c r="Q208" s="4"/>
    </row>
    <row r="209" spans="2:17" s="3" customFormat="1" ht="17.100000000000001" customHeight="1" x14ac:dyDescent="0.2">
      <c r="B209" s="77"/>
      <c r="C209" s="170" t="s">
        <v>97</v>
      </c>
      <c r="D209" s="176">
        <v>43101</v>
      </c>
      <c r="E209" s="176">
        <v>42736</v>
      </c>
      <c r="F209" s="176">
        <v>42370</v>
      </c>
      <c r="G209" s="176">
        <v>42005</v>
      </c>
      <c r="H209" s="176">
        <v>41640</v>
      </c>
      <c r="I209" s="176">
        <v>41275</v>
      </c>
      <c r="J209" s="176">
        <v>40909</v>
      </c>
      <c r="K209" s="174">
        <v>2017</v>
      </c>
      <c r="L209" s="174" t="s">
        <v>98</v>
      </c>
      <c r="M209" s="174">
        <v>2017</v>
      </c>
      <c r="N209" s="174" t="s">
        <v>98</v>
      </c>
      <c r="O209" s="11"/>
      <c r="P209" s="11"/>
      <c r="Q209" s="4"/>
    </row>
    <row r="210" spans="2:17" s="3" customFormat="1" ht="17.100000000000001" customHeight="1" x14ac:dyDescent="0.2">
      <c r="B210" s="203" t="s">
        <v>90</v>
      </c>
      <c r="C210" s="151">
        <v>37.85</v>
      </c>
      <c r="D210" s="152">
        <v>36.9</v>
      </c>
      <c r="E210" s="152">
        <v>40.72</v>
      </c>
      <c r="F210" s="152">
        <v>50.05</v>
      </c>
      <c r="G210" s="152">
        <v>38.950000000000003</v>
      </c>
      <c r="H210" s="152">
        <v>36.58</v>
      </c>
      <c r="I210" s="152">
        <v>29.62</v>
      </c>
      <c r="J210" s="152">
        <v>25.1</v>
      </c>
      <c r="K210" s="157">
        <v>0.1852</v>
      </c>
      <c r="L210" s="158">
        <v>0.2457</v>
      </c>
      <c r="M210" s="159">
        <v>0.21160000000000001</v>
      </c>
      <c r="N210" s="159">
        <v>0.2843</v>
      </c>
      <c r="O210" s="11"/>
      <c r="P210" s="11"/>
      <c r="Q210" s="4"/>
    </row>
    <row r="211" spans="2:17" s="3" customFormat="1" ht="17.100000000000001" customHeight="1" x14ac:dyDescent="0.2">
      <c r="B211" s="77" t="s">
        <v>10</v>
      </c>
      <c r="C211" s="153">
        <v>56.82</v>
      </c>
      <c r="D211" s="154">
        <v>49.56</v>
      </c>
      <c r="E211" s="154">
        <v>66.010000000000005</v>
      </c>
      <c r="F211" s="154">
        <v>80.67</v>
      </c>
      <c r="G211" s="154">
        <v>51.71</v>
      </c>
      <c r="H211" s="154">
        <v>59.56</v>
      </c>
      <c r="I211" s="154">
        <v>34.42</v>
      </c>
      <c r="J211" s="154">
        <v>34.950000000000003</v>
      </c>
      <c r="K211" s="129">
        <v>0.25929999999999997</v>
      </c>
      <c r="L211" s="160">
        <v>0.17169999999999999</v>
      </c>
      <c r="M211" s="161">
        <v>0.23849999999999999</v>
      </c>
      <c r="N211" s="161">
        <v>0.19980000000000001</v>
      </c>
      <c r="O211" s="11"/>
      <c r="P211" s="11"/>
      <c r="Q211" s="4"/>
    </row>
    <row r="212" spans="2:17" s="3" customFormat="1" ht="17.100000000000001" customHeight="1" x14ac:dyDescent="0.2">
      <c r="B212" s="77" t="s">
        <v>208</v>
      </c>
      <c r="C212" s="153">
        <v>83.36</v>
      </c>
      <c r="D212" s="154">
        <v>69.53</v>
      </c>
      <c r="E212" s="154">
        <v>50.5</v>
      </c>
      <c r="F212" s="154">
        <v>104.67</v>
      </c>
      <c r="G212" s="154">
        <v>54.52</v>
      </c>
      <c r="H212" s="154">
        <v>62</v>
      </c>
      <c r="I212" s="154">
        <v>33.06</v>
      </c>
      <c r="J212" s="154"/>
      <c r="K212" s="129">
        <v>0.44319999999999998</v>
      </c>
      <c r="L212" s="160">
        <v>0.40179999999999999</v>
      </c>
      <c r="M212" s="161">
        <v>-5.4999999999999997E-3</v>
      </c>
      <c r="N212" s="161">
        <v>0.33939999999999998</v>
      </c>
      <c r="O212" s="11"/>
      <c r="P212" s="11"/>
      <c r="Q212" s="4"/>
    </row>
    <row r="213" spans="2:17" s="3" customFormat="1" ht="17.100000000000001" customHeight="1" x14ac:dyDescent="0.2">
      <c r="B213" s="77" t="s">
        <v>209</v>
      </c>
      <c r="C213" s="153" t="s">
        <v>99</v>
      </c>
      <c r="D213" s="154">
        <v>58.67</v>
      </c>
      <c r="E213" s="154">
        <v>67.180000000000007</v>
      </c>
      <c r="F213" s="154">
        <v>73.930000000000007</v>
      </c>
      <c r="G213" s="154">
        <v>60.89</v>
      </c>
      <c r="H213" s="154">
        <v>48.46</v>
      </c>
      <c r="I213" s="154">
        <v>31.31</v>
      </c>
      <c r="J213" s="154">
        <v>33.61</v>
      </c>
      <c r="K213" s="129">
        <v>0.21510000000000001</v>
      </c>
      <c r="L213" s="160">
        <v>0.35820000000000002</v>
      </c>
      <c r="M213" s="161">
        <v>0.13300000000000001</v>
      </c>
      <c r="N213" s="161">
        <v>0.40579999999999999</v>
      </c>
      <c r="O213" s="11"/>
      <c r="P213" s="11"/>
      <c r="Q213" s="4"/>
    </row>
    <row r="214" spans="2:17" s="3" customFormat="1" ht="17.100000000000001" customHeight="1" x14ac:dyDescent="0.2">
      <c r="B214" s="77" t="s">
        <v>210</v>
      </c>
      <c r="C214" s="153">
        <v>35.86</v>
      </c>
      <c r="D214" s="154">
        <v>35.83</v>
      </c>
      <c r="E214" s="154">
        <v>39.799999999999997</v>
      </c>
      <c r="F214" s="154">
        <v>43.08</v>
      </c>
      <c r="G214" s="154">
        <v>35.31</v>
      </c>
      <c r="H214" s="154">
        <v>33.83</v>
      </c>
      <c r="I214" s="154">
        <v>28.9</v>
      </c>
      <c r="J214" s="154">
        <v>23.47</v>
      </c>
      <c r="K214" s="129">
        <v>0.13059999999999999</v>
      </c>
      <c r="L214" s="160">
        <v>0.30449999999999999</v>
      </c>
      <c r="M214" s="161">
        <v>0.40760000000000002</v>
      </c>
      <c r="N214" s="161">
        <v>0.23</v>
      </c>
      <c r="O214" s="11"/>
      <c r="P214" s="11"/>
      <c r="Q214" s="4"/>
    </row>
    <row r="215" spans="2:17" s="3" customFormat="1" ht="17.100000000000001" customHeight="1" x14ac:dyDescent="0.2">
      <c r="B215" s="77" t="s">
        <v>211</v>
      </c>
      <c r="C215" s="153">
        <v>31.65</v>
      </c>
      <c r="D215" s="154">
        <v>31.02</v>
      </c>
      <c r="E215" s="154">
        <v>34.92</v>
      </c>
      <c r="F215" s="154"/>
      <c r="G215" s="154"/>
      <c r="H215" s="154"/>
      <c r="I215" s="154"/>
      <c r="J215" s="154"/>
      <c r="K215" s="129">
        <v>0.1706</v>
      </c>
      <c r="L215" s="160">
        <v>0.23569999999999999</v>
      </c>
      <c r="M215" s="161">
        <v>0.1133</v>
      </c>
      <c r="N215" s="161">
        <v>0.2555</v>
      </c>
      <c r="O215" s="11"/>
      <c r="P215" s="11"/>
      <c r="Q215" s="4"/>
    </row>
    <row r="216" spans="2:17" s="3" customFormat="1" ht="17.100000000000001" customHeight="1" x14ac:dyDescent="0.2">
      <c r="B216" s="204" t="s">
        <v>212</v>
      </c>
      <c r="C216" s="155">
        <v>28.15</v>
      </c>
      <c r="D216" s="156">
        <v>26.88</v>
      </c>
      <c r="E216" s="156">
        <v>31.88</v>
      </c>
      <c r="F216" s="156"/>
      <c r="G216" s="156"/>
      <c r="H216" s="156"/>
      <c r="I216" s="156"/>
      <c r="J216" s="156"/>
      <c r="K216" s="162">
        <v>0.18759999999999999</v>
      </c>
      <c r="L216" s="163">
        <v>0.2069</v>
      </c>
      <c r="M216" s="164">
        <v>0.2374</v>
      </c>
      <c r="N216" s="164">
        <v>0.18240000000000001</v>
      </c>
      <c r="O216" s="11"/>
      <c r="P216" s="11"/>
      <c r="Q216" s="4"/>
    </row>
    <row r="217" spans="2:17" s="3" customFormat="1" ht="17.100000000000001" customHeight="1" x14ac:dyDescent="0.2">
      <c r="B217" s="77" t="s">
        <v>213</v>
      </c>
      <c r="C217" s="149"/>
      <c r="D217" s="147"/>
      <c r="E217" s="147"/>
      <c r="F217" s="147"/>
      <c r="G217" s="147"/>
      <c r="H217" s="147"/>
      <c r="I217" s="148"/>
      <c r="J217" s="148"/>
      <c r="K217" s="145"/>
      <c r="L217" s="145"/>
      <c r="M217" s="145"/>
      <c r="N217" s="145"/>
      <c r="O217" s="11"/>
      <c r="P217" s="11"/>
      <c r="Q217" s="4"/>
    </row>
    <row r="218" spans="2:17" s="3" customFormat="1" ht="17.100000000000001" customHeight="1" x14ac:dyDescent="0.2">
      <c r="C218" s="171"/>
      <c r="D218" s="171"/>
      <c r="E218" s="11"/>
      <c r="F218" s="11"/>
      <c r="G218" s="11"/>
      <c r="H218" s="11"/>
      <c r="I218" s="11"/>
      <c r="J218" s="11"/>
      <c r="K218" s="11"/>
      <c r="L218" s="11"/>
      <c r="M218" s="11"/>
      <c r="N218" s="11"/>
      <c r="O218" s="11"/>
      <c r="P218" s="11"/>
      <c r="Q218" s="4"/>
    </row>
    <row r="219" spans="2:17" s="3" customFormat="1" ht="17.100000000000001" customHeight="1" x14ac:dyDescent="0.2">
      <c r="B219" s="77" t="s">
        <v>214</v>
      </c>
      <c r="C219" s="171"/>
      <c r="D219" s="171"/>
      <c r="E219" s="11"/>
      <c r="F219" s="11"/>
      <c r="G219" s="11"/>
      <c r="H219" s="11"/>
      <c r="I219" s="11"/>
      <c r="J219" s="11"/>
      <c r="K219" s="11"/>
      <c r="L219" s="11"/>
      <c r="M219" s="11"/>
      <c r="N219" s="11"/>
      <c r="O219" s="11"/>
      <c r="P219" s="11"/>
      <c r="Q219" s="4"/>
    </row>
    <row r="220" spans="2:17" s="3" customFormat="1" ht="17.100000000000001" customHeight="1" x14ac:dyDescent="0.2">
      <c r="B220" s="77" t="s">
        <v>215</v>
      </c>
      <c r="C220" s="171"/>
      <c r="D220" s="171"/>
      <c r="E220" s="11"/>
      <c r="F220" s="11"/>
      <c r="G220" s="11"/>
      <c r="H220" s="11"/>
      <c r="I220" s="11"/>
      <c r="J220" s="11"/>
      <c r="K220" s="11"/>
      <c r="L220" s="11"/>
      <c r="M220" s="11"/>
      <c r="N220" s="11"/>
      <c r="O220" s="11"/>
      <c r="P220" s="11"/>
      <c r="Q220" s="4"/>
    </row>
    <row r="221" spans="2:17" s="3" customFormat="1" ht="17.100000000000001" customHeight="1" x14ac:dyDescent="0.2">
      <c r="B221" s="77"/>
      <c r="C221" s="171"/>
      <c r="D221" s="171"/>
      <c r="E221" s="11"/>
      <c r="F221" s="11"/>
      <c r="G221" s="11"/>
      <c r="H221" s="11"/>
      <c r="I221" s="11"/>
      <c r="J221" s="11"/>
      <c r="K221" s="11"/>
      <c r="L221" s="11"/>
      <c r="M221" s="11"/>
      <c r="N221" s="11"/>
      <c r="O221" s="11"/>
      <c r="P221" s="11"/>
      <c r="Q221" s="4"/>
    </row>
    <row r="222" spans="2:17" s="3" customFormat="1" ht="17.100000000000001" customHeight="1" x14ac:dyDescent="0.2">
      <c r="B222" s="77" t="s">
        <v>216</v>
      </c>
      <c r="C222" s="171"/>
      <c r="D222" s="171"/>
      <c r="E222" s="11"/>
      <c r="F222" s="11"/>
      <c r="G222" s="11"/>
      <c r="H222" s="11"/>
      <c r="I222" s="11"/>
      <c r="J222" s="11"/>
      <c r="K222" s="11"/>
      <c r="L222" s="11"/>
      <c r="M222" s="11"/>
      <c r="N222" s="11"/>
      <c r="O222" s="11"/>
      <c r="P222" s="11"/>
      <c r="Q222" s="4"/>
    </row>
    <row r="223" spans="2:17" s="3" customFormat="1" ht="17.100000000000001" customHeight="1" x14ac:dyDescent="0.2">
      <c r="B223" s="77" t="s">
        <v>220</v>
      </c>
      <c r="C223" s="171"/>
      <c r="D223" s="171"/>
      <c r="E223" s="11"/>
      <c r="F223" s="11"/>
      <c r="G223" s="11"/>
      <c r="H223" s="11"/>
      <c r="I223" s="11"/>
      <c r="J223" s="11"/>
      <c r="K223" s="11"/>
      <c r="L223" s="11"/>
      <c r="M223" s="11"/>
      <c r="N223" s="11"/>
      <c r="O223" s="11"/>
      <c r="P223" s="11"/>
      <c r="Q223" s="4"/>
    </row>
    <row r="224" spans="2:17" s="3" customFormat="1" ht="17.100000000000001" customHeight="1" x14ac:dyDescent="0.2">
      <c r="B224" s="77" t="s">
        <v>217</v>
      </c>
      <c r="C224" s="171"/>
      <c r="D224" s="171"/>
      <c r="E224" s="11"/>
      <c r="F224" s="11"/>
      <c r="G224" s="11"/>
      <c r="H224" s="11"/>
      <c r="I224" s="11"/>
      <c r="J224" s="11"/>
      <c r="K224" s="11"/>
      <c r="L224" s="11"/>
      <c r="M224" s="11"/>
      <c r="N224" s="11"/>
      <c r="O224" s="11"/>
      <c r="P224" s="11"/>
      <c r="Q224" s="4"/>
    </row>
    <row r="225" spans="2:31" s="3" customFormat="1" ht="17.100000000000001" customHeight="1" x14ac:dyDescent="0.2">
      <c r="B225" s="77" t="s">
        <v>218</v>
      </c>
      <c r="C225" s="171"/>
      <c r="D225" s="171"/>
      <c r="E225" s="11"/>
      <c r="F225" s="11"/>
      <c r="G225" s="11"/>
      <c r="H225" s="11"/>
      <c r="I225" s="11"/>
      <c r="J225" s="11"/>
      <c r="K225" s="11"/>
      <c r="L225" s="11"/>
      <c r="M225" s="11"/>
      <c r="N225" s="11"/>
      <c r="O225" s="11"/>
      <c r="P225" s="11"/>
      <c r="Q225" s="4"/>
    </row>
    <row r="226" spans="2:31" s="3" customFormat="1" ht="17.100000000000001" customHeight="1" x14ac:dyDescent="0.2">
      <c r="B226" s="77"/>
      <c r="C226" s="171"/>
      <c r="D226" s="171"/>
      <c r="E226" s="11"/>
      <c r="F226" s="11"/>
      <c r="G226" s="11"/>
      <c r="H226" s="11"/>
      <c r="I226" s="11"/>
      <c r="J226" s="11"/>
      <c r="K226" s="11"/>
      <c r="L226" s="11"/>
      <c r="M226" s="11"/>
      <c r="N226" s="11"/>
      <c r="O226" s="11"/>
      <c r="P226" s="11"/>
      <c r="Q226" s="4"/>
    </row>
    <row r="227" spans="2:31" s="3" customFormat="1" ht="17.100000000000001" customHeight="1" x14ac:dyDescent="0.2">
      <c r="B227" s="146" t="s">
        <v>219</v>
      </c>
      <c r="C227" s="171"/>
      <c r="D227" s="171"/>
      <c r="E227" s="11"/>
      <c r="F227" s="11"/>
      <c r="G227" s="11"/>
      <c r="H227" s="11"/>
      <c r="I227" s="11"/>
      <c r="J227" s="11"/>
      <c r="K227" s="11"/>
      <c r="L227" s="11"/>
      <c r="M227" s="11"/>
      <c r="N227" s="11"/>
      <c r="O227" s="11"/>
      <c r="P227" s="11"/>
      <c r="Q227" s="4"/>
    </row>
    <row r="228" spans="2:31" ht="17.100000000000001" customHeight="1" x14ac:dyDescent="0.2">
      <c r="B228" s="14"/>
      <c r="C228" s="19"/>
      <c r="D228" s="19"/>
      <c r="E228" s="13"/>
      <c r="F228" s="13"/>
      <c r="G228" s="13"/>
      <c r="H228" s="13"/>
      <c r="I228" s="13"/>
      <c r="J228" s="13"/>
      <c r="K228" s="13"/>
      <c r="L228" s="13"/>
      <c r="M228" s="13"/>
      <c r="N228" s="13"/>
      <c r="O228" s="13"/>
      <c r="P228" s="13"/>
      <c r="Q228" s="15"/>
      <c r="S228" s="3"/>
      <c r="T228" s="3"/>
      <c r="U228" s="3"/>
      <c r="V228" s="3"/>
      <c r="W228" s="3"/>
      <c r="X228" s="3"/>
      <c r="Y228" s="3"/>
      <c r="Z228" s="3"/>
      <c r="AA228" s="3"/>
      <c r="AB228" s="3"/>
      <c r="AC228" s="3"/>
      <c r="AD228" s="3"/>
      <c r="AE228" s="4"/>
    </row>
    <row r="229" spans="2:31" ht="15" customHeight="1" x14ac:dyDescent="0.2"/>
  </sheetData>
  <mergeCells count="29">
    <mergeCell ref="D167:F167"/>
    <mergeCell ref="G167:I167"/>
    <mergeCell ref="C190:F190"/>
    <mergeCell ref="G190:J190"/>
    <mergeCell ref="B203:Q204"/>
    <mergeCell ref="K208:L208"/>
    <mergeCell ref="M208:N208"/>
    <mergeCell ref="C208:J208"/>
    <mergeCell ref="B186:Q186"/>
    <mergeCell ref="B206:Q206"/>
    <mergeCell ref="B164:Q164"/>
    <mergeCell ref="B36:Q37"/>
    <mergeCell ref="B40:Q41"/>
    <mergeCell ref="B130:Q130"/>
    <mergeCell ref="B88:Q88"/>
    <mergeCell ref="B74:Q74"/>
    <mergeCell ref="E131:G131"/>
    <mergeCell ref="I134:K134"/>
    <mergeCell ref="F134:H134"/>
    <mergeCell ref="C134:E134"/>
    <mergeCell ref="B161:Q162"/>
    <mergeCell ref="B5:Q5"/>
    <mergeCell ref="B68:Q68"/>
    <mergeCell ref="B45:Q45"/>
    <mergeCell ref="B24:Q24"/>
    <mergeCell ref="B56:Q56"/>
    <mergeCell ref="B32:Q34"/>
    <mergeCell ref="B26:Q28"/>
    <mergeCell ref="B29:Q30"/>
  </mergeCells>
  <phoneticPr fontId="5" type="noConversion"/>
  <conditionalFormatting sqref="J169:K173 C197:J198">
    <cfRule type="cellIs" dxfId="5" priority="7" operator="lessThan">
      <formula>0</formula>
    </cfRule>
    <cfRule type="cellIs" dxfId="4" priority="8" operator="greaterThanOrEqual">
      <formula>0</formula>
    </cfRule>
  </conditionalFormatting>
  <conditionalFormatting sqref="L197:M197">
    <cfRule type="cellIs" dxfId="3" priority="3" operator="lessThan">
      <formula>0</formula>
    </cfRule>
    <cfRule type="cellIs" dxfId="2" priority="4" operator="greaterThanOrEqual">
      <formula>0</formula>
    </cfRule>
  </conditionalFormatting>
  <conditionalFormatting sqref="L198:M198">
    <cfRule type="cellIs" dxfId="1" priority="1" operator="lessThan">
      <formula>0</formula>
    </cfRule>
    <cfRule type="cellIs" dxfId="0" priority="2" operator="greaterThanOrEqual">
      <formula>0</formula>
    </cfRule>
  </conditionalFormatting>
  <pageMargins left="0.7" right="0.7" top="0.75" bottom="0.75" header="0.3" footer="0.3"/>
  <pageSetup paperSize="9" orientation="landscape" r:id="rId1"/>
  <ignoredErrors>
    <ignoredError sqref="B169:B173 C192:E192 G192:I192" numberStoredAsText="1"/>
    <ignoredError sqref="E18:H18"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4"/>
  <sheetViews>
    <sheetView showGridLines="0" workbookViewId="0">
      <selection activeCell="G40" sqref="G40"/>
    </sheetView>
  </sheetViews>
  <sheetFormatPr defaultRowHeight="12.75" x14ac:dyDescent="0.2"/>
  <cols>
    <col min="1" max="2" width="9" style="179"/>
    <col min="3" max="6" width="11.5" style="179" customWidth="1"/>
    <col min="7" max="11" width="11.25" style="179" customWidth="1"/>
    <col min="12" max="16384" width="9" style="179"/>
  </cols>
  <sheetData>
    <row r="3" spans="1:11" x14ac:dyDescent="0.2">
      <c r="A3" s="179" t="s">
        <v>105</v>
      </c>
    </row>
    <row r="4" spans="1:11" x14ac:dyDescent="0.2">
      <c r="A4" s="179" t="s">
        <v>106</v>
      </c>
      <c r="B4" s="179" t="s">
        <v>107</v>
      </c>
      <c r="C4" s="180">
        <v>43190</v>
      </c>
      <c r="D4" s="180">
        <v>43100</v>
      </c>
      <c r="E4" s="180">
        <v>43008</v>
      </c>
      <c r="F4" s="180">
        <v>42916</v>
      </c>
      <c r="G4" s="180">
        <v>42825</v>
      </c>
      <c r="H4" s="180">
        <v>42735</v>
      </c>
      <c r="I4" s="180">
        <v>42643</v>
      </c>
      <c r="J4" s="180">
        <v>42551</v>
      </c>
      <c r="K4" s="180">
        <v>42460</v>
      </c>
    </row>
    <row r="5" spans="1:11" x14ac:dyDescent="0.2">
      <c r="A5" s="80" t="s">
        <v>38</v>
      </c>
      <c r="B5" s="178" t="s">
        <v>79</v>
      </c>
      <c r="C5" s="195">
        <v>62806304.390000001</v>
      </c>
      <c r="D5" s="195">
        <v>99699483.299999997</v>
      </c>
      <c r="E5" s="195">
        <v>68816230.010000005</v>
      </c>
      <c r="F5" s="195">
        <v>125081815.69</v>
      </c>
      <c r="G5" s="195">
        <v>55995458.530000001</v>
      </c>
      <c r="H5" s="195">
        <v>74628795.680000007</v>
      </c>
      <c r="I5" s="195">
        <v>52588349.920000002</v>
      </c>
      <c r="J5" s="195">
        <v>95870329.829999998</v>
      </c>
      <c r="K5" s="195">
        <v>39673427.729999997</v>
      </c>
    </row>
    <row r="6" spans="1:11" x14ac:dyDescent="0.2">
      <c r="A6" s="71" t="s">
        <v>39</v>
      </c>
      <c r="B6" s="75" t="s">
        <v>108</v>
      </c>
      <c r="C6" s="196">
        <v>949451362.33000004</v>
      </c>
      <c r="D6" s="196">
        <v>888882088.66999996</v>
      </c>
      <c r="E6" s="196">
        <v>754334971.13999999</v>
      </c>
      <c r="F6" s="196">
        <v>761583298.73000002</v>
      </c>
      <c r="G6" s="196">
        <v>811847639.62</v>
      </c>
      <c r="H6" s="196">
        <v>660360434.83000004</v>
      </c>
      <c r="I6" s="196">
        <v>614269649.87</v>
      </c>
      <c r="J6" s="196">
        <v>629983360.14999998</v>
      </c>
      <c r="K6" s="196">
        <v>684338651.02999997</v>
      </c>
    </row>
    <row r="7" spans="1:11" x14ac:dyDescent="0.2">
      <c r="A7" s="81" t="s">
        <v>40</v>
      </c>
      <c r="B7" s="177" t="s">
        <v>109</v>
      </c>
      <c r="C7" s="197">
        <v>161860290.84999999</v>
      </c>
      <c r="D7" s="197">
        <v>153956807.13</v>
      </c>
      <c r="E7" s="197">
        <v>189859169.59</v>
      </c>
      <c r="F7" s="197">
        <v>155361114.87</v>
      </c>
      <c r="G7" s="197">
        <v>140069587.43000001</v>
      </c>
      <c r="H7" s="197">
        <v>115508499.65000001</v>
      </c>
      <c r="I7" s="197">
        <v>126453109.98</v>
      </c>
      <c r="J7" s="197">
        <v>137078649.88999999</v>
      </c>
      <c r="K7" s="197">
        <v>121791096.58</v>
      </c>
    </row>
    <row r="9" spans="1:11" x14ac:dyDescent="0.2">
      <c r="A9" s="179" t="s">
        <v>111</v>
      </c>
      <c r="B9" s="179" t="s">
        <v>112</v>
      </c>
      <c r="F9" s="184"/>
      <c r="H9" s="184" t="s">
        <v>113</v>
      </c>
    </row>
    <row r="10" spans="1:11" x14ac:dyDescent="0.2">
      <c r="A10" s="80" t="s">
        <v>38</v>
      </c>
      <c r="B10" s="178" t="s">
        <v>79</v>
      </c>
      <c r="C10" s="181">
        <f>C5/G5-1</f>
        <v>0.12163211158188902</v>
      </c>
      <c r="D10" s="181">
        <f t="shared" ref="D10:G12" si="0">D5/H5-1</f>
        <v>0.33593852602821461</v>
      </c>
      <c r="E10" s="181">
        <f t="shared" si="0"/>
        <v>0.30858317697145199</v>
      </c>
      <c r="F10" s="181">
        <f t="shared" si="0"/>
        <v>0.3046978758892207</v>
      </c>
      <c r="G10" s="181">
        <f t="shared" si="0"/>
        <v>0.41140964453791606</v>
      </c>
      <c r="H10" s="186">
        <f>AVERAGE(C10:G10)</f>
        <v>0.29645226700173849</v>
      </c>
    </row>
    <row r="11" spans="1:11" x14ac:dyDescent="0.2">
      <c r="A11" s="71" t="s">
        <v>39</v>
      </c>
      <c r="B11" s="75" t="s">
        <v>80</v>
      </c>
      <c r="C11" s="182">
        <f t="shared" ref="C11:C12" si="1">C6/G6-1</f>
        <v>0.16949451595918652</v>
      </c>
      <c r="D11" s="182">
        <f t="shared" si="0"/>
        <v>0.34605594427962583</v>
      </c>
      <c r="E11" s="182">
        <f t="shared" si="0"/>
        <v>0.22801927671282884</v>
      </c>
      <c r="F11" s="182">
        <f t="shared" si="0"/>
        <v>0.20889430880946747</v>
      </c>
      <c r="G11" s="182">
        <f t="shared" si="0"/>
        <v>0.18632440005848849</v>
      </c>
      <c r="H11" s="187">
        <f>AVERAGE(C11:G11)</f>
        <v>0.22775768916391942</v>
      </c>
    </row>
    <row r="12" spans="1:11" x14ac:dyDescent="0.2">
      <c r="A12" s="81" t="s">
        <v>40</v>
      </c>
      <c r="B12" s="177" t="s">
        <v>114</v>
      </c>
      <c r="C12" s="183">
        <f t="shared" si="1"/>
        <v>0.15557055474936643</v>
      </c>
      <c r="D12" s="183">
        <f t="shared" si="0"/>
        <v>0.33286128377133672</v>
      </c>
      <c r="E12" s="183">
        <f t="shared" si="0"/>
        <v>0.50141953503578041</v>
      </c>
      <c r="F12" s="183">
        <f t="shared" si="0"/>
        <v>0.13337208233864972</v>
      </c>
      <c r="G12" s="183">
        <f t="shared" si="0"/>
        <v>0.1500806821128633</v>
      </c>
      <c r="H12" s="188">
        <f>AVERAGE(C12:G12)</f>
        <v>0.2546608276015993</v>
      </c>
    </row>
    <row r="16" spans="1:11" x14ac:dyDescent="0.2">
      <c r="A16" s="185" t="s">
        <v>115</v>
      </c>
      <c r="D16" s="180"/>
      <c r="E16" s="180"/>
      <c r="F16" s="180"/>
    </row>
    <row r="17" spans="1:6" x14ac:dyDescent="0.2">
      <c r="A17" s="179" t="s">
        <v>106</v>
      </c>
      <c r="B17" s="179" t="s">
        <v>110</v>
      </c>
      <c r="C17" s="180">
        <v>43100</v>
      </c>
      <c r="D17" s="180">
        <v>42735</v>
      </c>
      <c r="E17" s="180">
        <v>42369</v>
      </c>
      <c r="F17" s="180">
        <v>42004</v>
      </c>
    </row>
    <row r="18" spans="1:6" x14ac:dyDescent="0.2">
      <c r="A18" s="80" t="s">
        <v>38</v>
      </c>
      <c r="B18" s="178" t="s">
        <v>79</v>
      </c>
      <c r="C18" s="195">
        <v>349592987.52999997</v>
      </c>
      <c r="D18" s="195">
        <v>262760903.16</v>
      </c>
      <c r="E18" s="195">
        <v>174794712.56999999</v>
      </c>
      <c r="F18" s="195">
        <v>124584445.28</v>
      </c>
    </row>
    <row r="19" spans="1:6" x14ac:dyDescent="0.2">
      <c r="A19" s="71" t="s">
        <v>39</v>
      </c>
      <c r="B19" s="75" t="s">
        <v>104</v>
      </c>
      <c r="C19" s="196">
        <v>3216647998.1599998</v>
      </c>
      <c r="D19" s="196">
        <v>2588952095.8800001</v>
      </c>
      <c r="E19" s="196">
        <v>2171571545.04</v>
      </c>
      <c r="F19" s="196">
        <v>1515568863.48</v>
      </c>
    </row>
    <row r="20" spans="1:6" x14ac:dyDescent="0.2">
      <c r="A20" s="81" t="s">
        <v>40</v>
      </c>
      <c r="B20" s="177" t="s">
        <v>109</v>
      </c>
      <c r="C20" s="197">
        <v>639246679.01999998</v>
      </c>
      <c r="D20" s="197">
        <v>500831356.10000002</v>
      </c>
      <c r="E20" s="197">
        <v>442472433.44999999</v>
      </c>
      <c r="F20" s="197">
        <v>265500660.81</v>
      </c>
    </row>
    <row r="21" spans="1:6" x14ac:dyDescent="0.2">
      <c r="A21" s="71"/>
      <c r="B21" s="75"/>
    </row>
    <row r="22" spans="1:6" x14ac:dyDescent="0.2">
      <c r="A22" s="179" t="s">
        <v>111</v>
      </c>
      <c r="B22" s="179" t="s">
        <v>112</v>
      </c>
      <c r="F22" s="184" t="s">
        <v>113</v>
      </c>
    </row>
    <row r="23" spans="1:6" x14ac:dyDescent="0.2">
      <c r="A23" s="80" t="s">
        <v>38</v>
      </c>
      <c r="B23" s="178" t="s">
        <v>79</v>
      </c>
      <c r="C23" s="181">
        <f>C18/D18-1</f>
        <v>0.33046044265240759</v>
      </c>
      <c r="D23" s="181">
        <f t="shared" ref="D23:E25" si="2">D18/E18-1</f>
        <v>0.50325429926704568</v>
      </c>
      <c r="E23" s="181">
        <f t="shared" si="2"/>
        <v>0.40302195974107224</v>
      </c>
      <c r="F23" s="189">
        <f>AVERAGE(C23:E23)</f>
        <v>0.41224556722017519</v>
      </c>
    </row>
    <row r="24" spans="1:6" x14ac:dyDescent="0.2">
      <c r="A24" s="71" t="s">
        <v>39</v>
      </c>
      <c r="B24" s="75" t="s">
        <v>80</v>
      </c>
      <c r="C24" s="182">
        <f>C19/D19-1</f>
        <v>0.24245172526710745</v>
      </c>
      <c r="D24" s="182">
        <f t="shared" si="2"/>
        <v>0.19220207217824448</v>
      </c>
      <c r="E24" s="182">
        <f t="shared" si="2"/>
        <v>0.43284254339569106</v>
      </c>
      <c r="F24" s="190">
        <f>AVERAGE(C24:E24)</f>
        <v>0.28916544694701435</v>
      </c>
    </row>
    <row r="25" spans="1:6" x14ac:dyDescent="0.2">
      <c r="A25" s="81" t="s">
        <v>40</v>
      </c>
      <c r="B25" s="177" t="s">
        <v>114</v>
      </c>
      <c r="C25" s="183">
        <f>C20/D20-1</f>
        <v>0.27637112020670451</v>
      </c>
      <c r="D25" s="183">
        <f t="shared" si="2"/>
        <v>0.13189278752343947</v>
      </c>
      <c r="E25" s="183">
        <f t="shared" si="2"/>
        <v>0.66655868991093081</v>
      </c>
      <c r="F25" s="191">
        <f>AVERAGE(C25:E25)</f>
        <v>0.35827419921369158</v>
      </c>
    </row>
    <row r="28" spans="1:6" x14ac:dyDescent="0.2">
      <c r="A28" s="185" t="s">
        <v>119</v>
      </c>
    </row>
    <row r="29" spans="1:6" x14ac:dyDescent="0.2">
      <c r="A29" s="179" t="s">
        <v>106</v>
      </c>
      <c r="B29" s="179" t="s">
        <v>110</v>
      </c>
      <c r="C29" s="180">
        <v>43100</v>
      </c>
      <c r="D29" s="180">
        <v>42735</v>
      </c>
      <c r="E29" s="180">
        <v>42369</v>
      </c>
      <c r="F29" s="180">
        <v>42004</v>
      </c>
    </row>
    <row r="30" spans="1:6" x14ac:dyDescent="0.2">
      <c r="A30" s="80" t="s">
        <v>38</v>
      </c>
      <c r="B30" s="178" t="s">
        <v>79</v>
      </c>
      <c r="C30" s="195">
        <v>220440372.36000001</v>
      </c>
      <c r="D30" s="195">
        <v>246198708.05000001</v>
      </c>
      <c r="E30" s="195">
        <v>161803622.56999999</v>
      </c>
      <c r="F30" s="195">
        <v>117241245.19</v>
      </c>
    </row>
    <row r="31" spans="1:6" x14ac:dyDescent="0.2">
      <c r="A31" s="71" t="s">
        <v>39</v>
      </c>
      <c r="B31" s="75" t="s">
        <v>104</v>
      </c>
      <c r="C31" s="196">
        <v>3101452854.6799998</v>
      </c>
      <c r="D31" s="196">
        <v>2589713235.23</v>
      </c>
      <c r="E31" s="196">
        <v>2170713470.3899999</v>
      </c>
      <c r="F31" s="196">
        <v>1496551393.6900001</v>
      </c>
    </row>
    <row r="32" spans="1:6" x14ac:dyDescent="0.2">
      <c r="A32" s="81" t="s">
        <v>40</v>
      </c>
      <c r="B32" s="177" t="s">
        <v>109</v>
      </c>
      <c r="C32" s="197">
        <v>604429331.63999999</v>
      </c>
      <c r="D32" s="197">
        <v>454459259.70999998</v>
      </c>
      <c r="E32" s="197">
        <v>413258903.24000001</v>
      </c>
      <c r="F32" s="197">
        <v>251655323.25</v>
      </c>
    </row>
    <row r="33" spans="1:6" x14ac:dyDescent="0.2">
      <c r="A33" s="71"/>
      <c r="B33" s="75"/>
    </row>
    <row r="34" spans="1:6" x14ac:dyDescent="0.2">
      <c r="A34" s="179" t="s">
        <v>111</v>
      </c>
      <c r="B34" s="179" t="s">
        <v>112</v>
      </c>
      <c r="F34" s="184" t="s">
        <v>113</v>
      </c>
    </row>
    <row r="35" spans="1:6" x14ac:dyDescent="0.2">
      <c r="A35" s="80" t="s">
        <v>38</v>
      </c>
      <c r="B35" s="178" t="s">
        <v>79</v>
      </c>
      <c r="C35" s="181">
        <f>C30/D30-1</f>
        <v>-0.10462417083345854</v>
      </c>
      <c r="D35" s="181">
        <f t="shared" ref="D35:E35" si="3">D30/E30-1</f>
        <v>0.52158959199747668</v>
      </c>
      <c r="E35" s="181">
        <f t="shared" si="3"/>
        <v>0.3800913007003861</v>
      </c>
      <c r="F35" s="189">
        <f>AVERAGE(C35:E35)</f>
        <v>0.26568557395480141</v>
      </c>
    </row>
    <row r="36" spans="1:6" x14ac:dyDescent="0.2">
      <c r="A36" s="71" t="s">
        <v>39</v>
      </c>
      <c r="B36" s="75" t="s">
        <v>80</v>
      </c>
      <c r="C36" s="182">
        <f>C31/D31-1</f>
        <v>0.1976047434474153</v>
      </c>
      <c r="D36" s="182">
        <f t="shared" ref="D36:E36" si="4">D31/E31-1</f>
        <v>0.19302398522671949</v>
      </c>
      <c r="E36" s="182">
        <f t="shared" si="4"/>
        <v>0.45047706316168634</v>
      </c>
      <c r="F36" s="190">
        <f>AVERAGE(C36:E36)</f>
        <v>0.28036859727860702</v>
      </c>
    </row>
    <row r="37" spans="1:6" x14ac:dyDescent="0.2">
      <c r="A37" s="81" t="s">
        <v>40</v>
      </c>
      <c r="B37" s="177" t="s">
        <v>114</v>
      </c>
      <c r="C37" s="183">
        <f>C32/D32-1</f>
        <v>0.32999673507741711</v>
      </c>
      <c r="D37" s="183">
        <f t="shared" ref="D37:E37" si="5">D32/E32-1</f>
        <v>9.9696234362972369E-2</v>
      </c>
      <c r="E37" s="183">
        <f t="shared" si="5"/>
        <v>0.64216237472338067</v>
      </c>
      <c r="F37" s="191">
        <f>AVERAGE(C37:E37)</f>
        <v>0.35728511472125674</v>
      </c>
    </row>
    <row r="40" spans="1:6" x14ac:dyDescent="0.2">
      <c r="C40" s="180">
        <v>43243</v>
      </c>
    </row>
    <row r="41" spans="1:6" x14ac:dyDescent="0.2">
      <c r="A41" s="179" t="s">
        <v>111</v>
      </c>
      <c r="B41" s="179" t="s">
        <v>112</v>
      </c>
      <c r="C41" s="184" t="s">
        <v>116</v>
      </c>
      <c r="D41" s="198" t="s">
        <v>117</v>
      </c>
      <c r="E41" s="198" t="s">
        <v>118</v>
      </c>
    </row>
    <row r="42" spans="1:6" x14ac:dyDescent="0.2">
      <c r="A42" s="80" t="s">
        <v>38</v>
      </c>
      <c r="B42" s="178" t="s">
        <v>79</v>
      </c>
      <c r="C42" s="192">
        <v>36.44</v>
      </c>
      <c r="D42" s="199">
        <f>C42/F35/100</f>
        <v>1.3715460518830875</v>
      </c>
      <c r="E42" s="199">
        <f>C42/H10/100</f>
        <v>1.2292029461790657</v>
      </c>
    </row>
    <row r="43" spans="1:6" x14ac:dyDescent="0.2">
      <c r="A43" s="71" t="s">
        <v>39</v>
      </c>
      <c r="B43" s="75" t="s">
        <v>80</v>
      </c>
      <c r="C43" s="193">
        <v>79.94</v>
      </c>
      <c r="D43" s="200">
        <f>C43/F36/100</f>
        <v>2.8512465652693004</v>
      </c>
      <c r="E43" s="200">
        <f>C43/H11/100</f>
        <v>3.5098705248307294</v>
      </c>
    </row>
    <row r="44" spans="1:6" x14ac:dyDescent="0.2">
      <c r="A44" s="81" t="s">
        <v>40</v>
      </c>
      <c r="B44" s="177" t="s">
        <v>114</v>
      </c>
      <c r="C44" s="194">
        <v>56.16</v>
      </c>
      <c r="D44" s="201">
        <f>C44/F37/100</f>
        <v>1.5718538972387464</v>
      </c>
      <c r="E44" s="201">
        <f>C44/H12/100</f>
        <v>2.205286165481986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11题详细数据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2017-08-08T09:49:28Z</cp:lastPrinted>
  <dcterms:created xsi:type="dcterms:W3CDTF">2016-10-17T13:55:53Z</dcterms:created>
  <dcterms:modified xsi:type="dcterms:W3CDTF">2018-05-24T02:58:08Z</dcterms:modified>
</cp:coreProperties>
</file>