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5" i="1" l="1"/>
  <c r="H395" i="1"/>
  <c r="G394" i="1"/>
  <c r="H394" i="1"/>
  <c r="G393" i="1"/>
  <c r="H393" i="1"/>
  <c r="F392" i="1"/>
  <c r="E396" i="1"/>
  <c r="E395" i="1"/>
  <c r="E394" i="1"/>
  <c r="E393" i="1"/>
  <c r="G386" i="1"/>
  <c r="G383" i="1"/>
  <c r="H386" i="1"/>
  <c r="G384" i="1"/>
  <c r="H384" i="1"/>
  <c r="E387" i="1"/>
  <c r="E386" i="1"/>
  <c r="E385" i="1"/>
  <c r="E384" i="1"/>
  <c r="G365" i="1"/>
  <c r="G366" i="1"/>
  <c r="G367" i="1"/>
  <c r="G368" i="1"/>
  <c r="G364" i="1"/>
  <c r="G377" i="1"/>
  <c r="G374" i="1"/>
  <c r="G375" i="1"/>
  <c r="G376" i="1"/>
  <c r="G378" i="1"/>
  <c r="G373" i="1"/>
  <c r="H378" i="1"/>
  <c r="H377" i="1"/>
  <c r="H376" i="1"/>
  <c r="H375" i="1"/>
  <c r="H374" i="1"/>
  <c r="D373" i="1"/>
  <c r="F373" i="1"/>
  <c r="E378" i="1"/>
  <c r="E377" i="1"/>
  <c r="E376" i="1"/>
  <c r="E375" i="1"/>
  <c r="E374" i="1"/>
  <c r="H368" i="1"/>
  <c r="H367" i="1"/>
  <c r="H366" i="1"/>
  <c r="H365" i="1"/>
  <c r="E368" i="1"/>
  <c r="E367" i="1"/>
  <c r="E366" i="1"/>
  <c r="E365" i="1"/>
  <c r="E254" i="1"/>
  <c r="E255" i="1"/>
  <c r="E258" i="1"/>
  <c r="E253" i="1"/>
  <c r="E257" i="1"/>
  <c r="E252" i="1"/>
  <c r="E256" i="1"/>
  <c r="D255" i="1"/>
  <c r="D254" i="1"/>
  <c r="D253" i="1"/>
  <c r="D252" i="1"/>
  <c r="F255" i="1"/>
  <c r="F254" i="1"/>
  <c r="F253" i="1"/>
  <c r="F252" i="1"/>
  <c r="G255" i="1"/>
  <c r="G254" i="1"/>
  <c r="G253" i="1"/>
  <c r="G252" i="1"/>
  <c r="D258" i="1"/>
  <c r="F258" i="1"/>
  <c r="G258" i="1"/>
  <c r="C258" i="1"/>
  <c r="D257" i="1"/>
  <c r="F257" i="1"/>
  <c r="G257" i="1"/>
  <c r="C257" i="1"/>
  <c r="D256" i="1"/>
  <c r="F256" i="1"/>
  <c r="G256" i="1"/>
  <c r="C256" i="1"/>
  <c r="E201" i="1"/>
  <c r="E202" i="1"/>
  <c r="E203" i="1"/>
  <c r="E204" i="1"/>
  <c r="E205" i="1"/>
  <c r="E206" i="1"/>
  <c r="E207" i="1"/>
  <c r="E200" i="1"/>
  <c r="G201" i="1"/>
  <c r="G202" i="1"/>
  <c r="G203" i="1"/>
  <c r="G204" i="1"/>
  <c r="G205" i="1"/>
  <c r="G206" i="1"/>
  <c r="G207" i="1"/>
  <c r="G200" i="1"/>
  <c r="E187" i="1"/>
  <c r="E188" i="1"/>
  <c r="E189" i="1"/>
  <c r="E190" i="1"/>
  <c r="E191" i="1"/>
  <c r="E192" i="1"/>
  <c r="E193" i="1"/>
  <c r="E194" i="1"/>
  <c r="E186" i="1"/>
  <c r="G187" i="1"/>
  <c r="G188" i="1"/>
  <c r="G189" i="1"/>
  <c r="G190" i="1"/>
  <c r="G191" i="1"/>
  <c r="G192" i="1"/>
  <c r="G193" i="1"/>
  <c r="G194" i="1"/>
  <c r="G186" i="1"/>
</calcChain>
</file>

<file path=xl/sharedStrings.xml><?xml version="1.0" encoding="utf-8"?>
<sst xmlns="http://schemas.openxmlformats.org/spreadsheetml/2006/main" count="491" uniqueCount="338">
  <si>
    <t>【通关题】</t>
    <phoneticPr fontId="1" type="noConversion"/>
  </si>
  <si>
    <r>
      <rPr>
        <b/>
        <sz val="12"/>
        <color theme="1"/>
        <rFont val="等线"/>
        <family val="3"/>
        <charset val="134"/>
      </rPr>
      <t>【</t>
    </r>
    <r>
      <rPr>
        <b/>
        <sz val="12"/>
        <color theme="1"/>
        <rFont val="Times New Roman"/>
        <family val="1"/>
      </rPr>
      <t>18</t>
    </r>
    <r>
      <rPr>
        <b/>
        <sz val="12"/>
        <color theme="1"/>
        <rFont val="等线"/>
        <family val="3"/>
        <charset val="134"/>
      </rPr>
      <t>春训营</t>
    </r>
    <r>
      <rPr>
        <b/>
        <sz val="12"/>
        <color theme="1"/>
        <rFont val="Times New Roman"/>
        <family val="1"/>
      </rPr>
      <t xml:space="preserve"> -</t>
    </r>
    <r>
      <rPr>
        <b/>
        <sz val="12"/>
        <color theme="1"/>
        <rFont val="等线"/>
        <family val="3"/>
        <charset val="134"/>
      </rPr>
      <t>价值投资新时代】任务六：文化传媒—</t>
    </r>
    <r>
      <rPr>
        <b/>
        <sz val="12"/>
        <color theme="1"/>
        <rFont val="Times New Roman"/>
        <family val="1"/>
      </rPr>
      <t>IP</t>
    </r>
    <r>
      <rPr>
        <b/>
        <sz val="12"/>
        <color theme="1"/>
        <rFont val="等线"/>
        <family val="3"/>
        <charset val="134"/>
      </rPr>
      <t>为王</t>
    </r>
    <phoneticPr fontId="1" type="noConversion"/>
  </si>
  <si>
    <t>2.华谊兄弟赚的是什么钱？万达影视赚的是什么钱？两者的商业模式有何不同？谁是轻资产，谁是重资产？</t>
    <phoneticPr fontId="1" type="noConversion"/>
  </si>
  <si>
    <t>3.整理2009-2017各年中国电影行业票房排行前十的电影中国产电影的占比，标注有A股上市公司参与的影片。</t>
    <phoneticPr fontId="1" type="noConversion"/>
  </si>
  <si>
    <t>4.华谊、光线等老牌电影传媒上市公司江河日下是什么原因？</t>
    <phoneticPr fontId="1" type="noConversion"/>
  </si>
  <si>
    <t>5.中国电影行业最近两三年的调整是什么原因？</t>
    <phoneticPr fontId="1" type="noConversion"/>
  </si>
  <si>
    <t>6.对比中国、美国、日本、印度的人均GDP、人均电影票房、人均观影次数和人均电影银幕数量，评估中国电影行业的发展前景。</t>
    <phoneticPr fontId="1" type="noConversion"/>
  </si>
  <si>
    <t>7.电视剧、电影和动漫的商业模式有何不同？</t>
    <phoneticPr fontId="1" type="noConversion"/>
  </si>
  <si>
    <t>8.为什么好莱坞电影近年热衷于拍续集？</t>
    <phoneticPr fontId="1" type="noConversion"/>
  </si>
  <si>
    <t>9.变形金刚30年前在大陆的商业模式和今天A股的哪些上市公司类似？</t>
    <phoneticPr fontId="1" type="noConversion"/>
  </si>
  <si>
    <t>10.投资电影最大的风险是什么？</t>
    <phoneticPr fontId="1" type="noConversion"/>
  </si>
  <si>
    <t>11.主题公园的商业模式本质是什么？轻资产还是重资产？</t>
    <phoneticPr fontId="1" type="noConversion"/>
  </si>
  <si>
    <t>12.投资主题公园最大的风险是什么？什么才是主题公园的核心竞争力？</t>
    <phoneticPr fontId="1" type="noConversion"/>
  </si>
  <si>
    <t>13.你认为如何给文化传媒行业估值？</t>
    <phoneticPr fontId="1" type="noConversion"/>
  </si>
  <si>
    <t>【附加题】附加题只有一道</t>
    <phoneticPr fontId="1" type="noConversion"/>
  </si>
  <si>
    <t>资料来源：http://news.hexun.com/2017-04-12/188813280.html</t>
    <phoneticPr fontId="1" type="noConversion"/>
  </si>
  <si>
    <t>1.电影行业的产业链收益分配是怎样的？（请指出信息的出处）</t>
    <phoneticPr fontId="1" type="noConversion"/>
  </si>
  <si>
    <t>产业链</t>
    <phoneticPr fontId="1" type="noConversion"/>
  </si>
  <si>
    <t>制片</t>
    <phoneticPr fontId="1" type="noConversion"/>
  </si>
  <si>
    <t>院线</t>
    <phoneticPr fontId="1" type="noConversion"/>
  </si>
  <si>
    <t>影院</t>
    <phoneticPr fontId="1" type="noConversion"/>
  </si>
  <si>
    <t>制片方：电影的制作者，提供制作电影的服务，</t>
    <phoneticPr fontId="1" type="noConversion"/>
  </si>
  <si>
    <t>院线方：轻资产，本质是影片发行的资质牌照的运营</t>
    <phoneticPr fontId="1" type="noConversion"/>
  </si>
  <si>
    <t>影院方：重资产，撑起产业链的终端，观众观影的地方</t>
    <phoneticPr fontId="1" type="noConversion"/>
  </si>
  <si>
    <t>电影产业链分为四级：制片，宣发(又叫发行)，院线，影院</t>
    <phoneticPr fontId="1" type="noConversion"/>
  </si>
  <si>
    <t>http://www.360doc.com/content/15/1214/18/28093736_520391624.shtml</t>
    <phoneticPr fontId="1" type="noConversion"/>
  </si>
  <si>
    <t>收益分配(国产片)</t>
    <phoneticPr fontId="1" type="noConversion"/>
  </si>
  <si>
    <t>收益分配(进口片)</t>
    <phoneticPr fontId="1" type="noConversion"/>
  </si>
  <si>
    <t>发行</t>
    <phoneticPr fontId="1" type="noConversion"/>
  </si>
  <si>
    <t>发行</t>
    <phoneticPr fontId="1" type="noConversion"/>
  </si>
  <si>
    <t>院线&amp;影院</t>
    <phoneticPr fontId="1" type="noConversion"/>
  </si>
  <si>
    <t>华谊兄弟，属于制片方，赚得是电影制作的钱，一般拿走票房35%-40%的收益。属于轻资产</t>
    <phoneticPr fontId="1" type="noConversion"/>
  </si>
  <si>
    <t>万达影视，属于院线方和影院方，其中院线是轻资产，但影院是重资产，赚得是电影放映的钱，一般拿走票房48%-57%的收益</t>
    <phoneticPr fontId="1" type="noConversion"/>
  </si>
  <si>
    <t>排名</t>
    <phoneticPr fontId="1" type="noConversion"/>
  </si>
  <si>
    <t>影片</t>
    <phoneticPr fontId="1" type="noConversion"/>
  </si>
  <si>
    <t>变形金刚2</t>
    <phoneticPr fontId="1" type="noConversion"/>
  </si>
  <si>
    <t>国家</t>
    <phoneticPr fontId="1" type="noConversion"/>
  </si>
  <si>
    <t>建国大业</t>
    <phoneticPr fontId="1" type="noConversion"/>
  </si>
  <si>
    <t>十月围城</t>
    <phoneticPr fontId="1" type="noConversion"/>
  </si>
  <si>
    <t>三枪拍案惊奇</t>
    <phoneticPr fontId="1" type="noConversion"/>
  </si>
  <si>
    <t>赤壁(下)</t>
    <phoneticPr fontId="1" type="noConversion"/>
  </si>
  <si>
    <t>风声</t>
    <phoneticPr fontId="1" type="noConversion"/>
  </si>
  <si>
    <t>南京！南京！</t>
    <phoneticPr fontId="1" type="noConversion"/>
  </si>
  <si>
    <t>冰川时代3</t>
    <phoneticPr fontId="1" type="noConversion"/>
  </si>
  <si>
    <t>哈利波特与混血王子</t>
    <phoneticPr fontId="1" type="noConversion"/>
  </si>
  <si>
    <t>美</t>
    <phoneticPr fontId="1" type="noConversion"/>
  </si>
  <si>
    <t>A股上市</t>
    <phoneticPr fontId="1" type="noConversion"/>
  </si>
  <si>
    <t>美</t>
    <phoneticPr fontId="1" type="noConversion"/>
  </si>
  <si>
    <t>中</t>
    <phoneticPr fontId="1" type="noConversion"/>
  </si>
  <si>
    <t>美</t>
    <phoneticPr fontId="1" type="noConversion"/>
  </si>
  <si>
    <t>英</t>
    <phoneticPr fontId="1" type="noConversion"/>
  </si>
  <si>
    <t>国产占比</t>
    <phoneticPr fontId="1" type="noConversion"/>
  </si>
  <si>
    <t>中影集团</t>
    <phoneticPr fontId="1" type="noConversion"/>
  </si>
  <si>
    <t>华谊兄弟/上海电影</t>
    <phoneticPr fontId="1" type="noConversion"/>
  </si>
  <si>
    <t>阿凡达</t>
    <phoneticPr fontId="1" type="noConversion"/>
  </si>
  <si>
    <t>让子弹飞</t>
    <phoneticPr fontId="1" type="noConversion"/>
  </si>
  <si>
    <t>唐山大地震</t>
    <phoneticPr fontId="1" type="noConversion"/>
  </si>
  <si>
    <t>非诚勿扰2</t>
    <phoneticPr fontId="1" type="noConversion"/>
  </si>
  <si>
    <t>盗梦空间</t>
    <phoneticPr fontId="1" type="noConversion"/>
  </si>
  <si>
    <t>狄仁杰之通天帝国</t>
    <phoneticPr fontId="1" type="noConversion"/>
  </si>
  <si>
    <t>爱丽丝梦游仙境</t>
    <phoneticPr fontId="1" type="noConversion"/>
  </si>
  <si>
    <t>叶问2</t>
    <phoneticPr fontId="1" type="noConversion"/>
  </si>
  <si>
    <t>敢死队</t>
    <phoneticPr fontId="1" type="noConversion"/>
  </si>
  <si>
    <t>美</t>
    <phoneticPr fontId="1" type="noConversion"/>
  </si>
  <si>
    <t>中</t>
    <phoneticPr fontId="1" type="noConversion"/>
  </si>
  <si>
    <t>美</t>
    <phoneticPr fontId="1" type="noConversion"/>
  </si>
  <si>
    <t>中</t>
    <phoneticPr fontId="1" type="noConversion"/>
  </si>
  <si>
    <t>英</t>
    <phoneticPr fontId="1" type="noConversion"/>
  </si>
  <si>
    <t>中</t>
    <phoneticPr fontId="1" type="noConversion"/>
  </si>
  <si>
    <t>美</t>
    <phoneticPr fontId="1" type="noConversion"/>
  </si>
  <si>
    <t>华谊兄弟/中影集团</t>
    <phoneticPr fontId="1" type="noConversion"/>
  </si>
  <si>
    <t>华谊兄弟</t>
    <phoneticPr fontId="1" type="noConversion"/>
  </si>
  <si>
    <t>变形金刚3</t>
    <phoneticPr fontId="1" type="noConversion"/>
  </si>
  <si>
    <t>功夫熊猫2</t>
    <phoneticPr fontId="1" type="noConversion"/>
  </si>
  <si>
    <t>金陵十三钗</t>
    <phoneticPr fontId="1" type="noConversion"/>
  </si>
  <si>
    <t>龙门飞甲</t>
    <phoneticPr fontId="1" type="noConversion"/>
  </si>
  <si>
    <t>加勒比海盗4</t>
    <phoneticPr fontId="1" type="noConversion"/>
  </si>
  <si>
    <t>哈利波特与死亡圣器(下)</t>
    <phoneticPr fontId="1" type="noConversion"/>
  </si>
  <si>
    <t>建党伟业</t>
    <phoneticPr fontId="1" type="noConversion"/>
  </si>
  <si>
    <t>失恋33天</t>
    <phoneticPr fontId="1" type="noConversion"/>
  </si>
  <si>
    <t>蓝精灵</t>
    <phoneticPr fontId="1" type="noConversion"/>
  </si>
  <si>
    <t>速度与激情5</t>
    <phoneticPr fontId="1" type="noConversion"/>
  </si>
  <si>
    <t>哈利波特与死亡圣器(上)</t>
    <phoneticPr fontId="1" type="noConversion"/>
  </si>
  <si>
    <t>中</t>
    <phoneticPr fontId="1" type="noConversion"/>
  </si>
  <si>
    <t>中</t>
    <phoneticPr fontId="1" type="noConversion"/>
  </si>
  <si>
    <t>中影集团</t>
    <phoneticPr fontId="1" type="noConversion"/>
  </si>
  <si>
    <t>完美世界/中影集团</t>
    <phoneticPr fontId="1" type="noConversion"/>
  </si>
  <si>
    <t>人再囧途之泰囧</t>
    <phoneticPr fontId="1" type="noConversion"/>
  </si>
  <si>
    <t>十二生肖</t>
    <phoneticPr fontId="1" type="noConversion"/>
  </si>
  <si>
    <t>画皮2</t>
    <phoneticPr fontId="1" type="noConversion"/>
  </si>
  <si>
    <t>碟中谍4</t>
    <phoneticPr fontId="1" type="noConversion"/>
  </si>
  <si>
    <t>复仇者联盟</t>
    <phoneticPr fontId="1" type="noConversion"/>
  </si>
  <si>
    <t>少年派的奇幻漂流</t>
    <phoneticPr fontId="1" type="noConversion"/>
  </si>
  <si>
    <t>黑衣人3</t>
    <phoneticPr fontId="1" type="noConversion"/>
  </si>
  <si>
    <t>冰川时代4</t>
    <phoneticPr fontId="1" type="noConversion"/>
  </si>
  <si>
    <t>一九四二</t>
    <phoneticPr fontId="1" type="noConversion"/>
  </si>
  <si>
    <t>中</t>
    <phoneticPr fontId="1" type="noConversion"/>
  </si>
  <si>
    <t>光线传媒</t>
    <phoneticPr fontId="1" type="noConversion"/>
  </si>
  <si>
    <t>华谊兄弟</t>
    <phoneticPr fontId="1" type="noConversion"/>
  </si>
  <si>
    <t>西游降魔篇</t>
    <phoneticPr fontId="1" type="noConversion"/>
  </si>
  <si>
    <t>钢铁侠3</t>
    <phoneticPr fontId="1" type="noConversion"/>
  </si>
  <si>
    <t>致我们终将逝去的青春</t>
    <phoneticPr fontId="1" type="noConversion"/>
  </si>
  <si>
    <t>私人订制</t>
    <phoneticPr fontId="1" type="noConversion"/>
  </si>
  <si>
    <t>环太平洋</t>
    <phoneticPr fontId="1" type="noConversion"/>
  </si>
  <si>
    <t>狄仁杰之神都龙王</t>
    <phoneticPr fontId="1" type="noConversion"/>
  </si>
  <si>
    <t>中国合伙人</t>
    <phoneticPr fontId="1" type="noConversion"/>
  </si>
  <si>
    <t>警察故事2013</t>
    <phoneticPr fontId="1" type="noConversion"/>
  </si>
  <si>
    <t>北京遇上西雅图</t>
    <phoneticPr fontId="1" type="noConversion"/>
  </si>
  <si>
    <t>小时代</t>
    <phoneticPr fontId="1" type="noConversion"/>
  </si>
  <si>
    <t>中</t>
    <phoneticPr fontId="1" type="noConversion"/>
  </si>
  <si>
    <t>美</t>
    <phoneticPr fontId="1" type="noConversion"/>
  </si>
  <si>
    <t>美</t>
    <phoneticPr fontId="1" type="noConversion"/>
  </si>
  <si>
    <t>华谊兄弟/中影集团</t>
    <phoneticPr fontId="1" type="noConversion"/>
  </si>
  <si>
    <t>光线传媒/中影集团</t>
    <phoneticPr fontId="1" type="noConversion"/>
  </si>
  <si>
    <t>中影集团/光线传媒</t>
    <phoneticPr fontId="1" type="noConversion"/>
  </si>
  <si>
    <t>万达影视</t>
    <phoneticPr fontId="1" type="noConversion"/>
  </si>
  <si>
    <t>中影集团/乐视影业</t>
    <phoneticPr fontId="1" type="noConversion"/>
  </si>
  <si>
    <t>变形金刚4</t>
    <phoneticPr fontId="1" type="noConversion"/>
  </si>
  <si>
    <t>心花路放</t>
    <phoneticPr fontId="1" type="noConversion"/>
  </si>
  <si>
    <t>西游记之大闹天宫</t>
    <phoneticPr fontId="1" type="noConversion"/>
  </si>
  <si>
    <t>智取威虎山</t>
    <phoneticPr fontId="1" type="noConversion"/>
  </si>
  <si>
    <t>星际穿越</t>
    <phoneticPr fontId="1" type="noConversion"/>
  </si>
  <si>
    <t>X战警：逆转未来</t>
    <phoneticPr fontId="1" type="noConversion"/>
  </si>
  <si>
    <t>美国队长2</t>
    <phoneticPr fontId="1" type="noConversion"/>
  </si>
  <si>
    <t>猩球崛起2</t>
    <phoneticPr fontId="1" type="noConversion"/>
  </si>
  <si>
    <t>地心历险记2</t>
    <phoneticPr fontId="1" type="noConversion"/>
  </si>
  <si>
    <t>爸爸去哪儿</t>
    <phoneticPr fontId="1" type="noConversion"/>
  </si>
  <si>
    <t>分手大师</t>
    <phoneticPr fontId="1" type="noConversion"/>
  </si>
  <si>
    <t>美</t>
    <phoneticPr fontId="1" type="noConversion"/>
  </si>
  <si>
    <t>中影集团</t>
    <phoneticPr fontId="1" type="noConversion"/>
  </si>
  <si>
    <t>万达影视</t>
    <phoneticPr fontId="1" type="noConversion"/>
  </si>
  <si>
    <t>光线传媒</t>
    <phoneticPr fontId="1" type="noConversion"/>
  </si>
  <si>
    <t>速度与激情7</t>
    <phoneticPr fontId="1" type="noConversion"/>
  </si>
  <si>
    <t>国产占比</t>
    <phoneticPr fontId="1" type="noConversion"/>
  </si>
  <si>
    <t>捉妖记</t>
    <phoneticPr fontId="1" type="noConversion"/>
  </si>
  <si>
    <t>寻龙诀</t>
    <phoneticPr fontId="1" type="noConversion"/>
  </si>
  <si>
    <t>港囧</t>
    <phoneticPr fontId="1" type="noConversion"/>
  </si>
  <si>
    <t>复仇者联盟2</t>
    <phoneticPr fontId="1" type="noConversion"/>
  </si>
  <si>
    <t>夏洛特烦恼</t>
    <phoneticPr fontId="1" type="noConversion"/>
  </si>
  <si>
    <t>侏罗纪世界</t>
    <phoneticPr fontId="1" type="noConversion"/>
  </si>
  <si>
    <t>煎饼侠</t>
    <phoneticPr fontId="1" type="noConversion"/>
  </si>
  <si>
    <t>澳门风云2</t>
    <phoneticPr fontId="1" type="noConversion"/>
  </si>
  <si>
    <t>西游记之大圣归来</t>
    <phoneticPr fontId="1" type="noConversion"/>
  </si>
  <si>
    <t>万达/华谊/光线</t>
    <phoneticPr fontId="1" type="noConversion"/>
  </si>
  <si>
    <t>开心麻花</t>
    <phoneticPr fontId="1" type="noConversion"/>
  </si>
  <si>
    <t>光线传媒</t>
    <phoneticPr fontId="1" type="noConversion"/>
  </si>
  <si>
    <t>万达影视</t>
    <phoneticPr fontId="1" type="noConversion"/>
  </si>
  <si>
    <t>横店影视</t>
    <phoneticPr fontId="1" type="noConversion"/>
  </si>
  <si>
    <t>美人鱼</t>
    <phoneticPr fontId="1" type="noConversion"/>
  </si>
  <si>
    <t>疯狂动物城</t>
    <phoneticPr fontId="1" type="noConversion"/>
  </si>
  <si>
    <t>魔兽</t>
    <phoneticPr fontId="1" type="noConversion"/>
  </si>
  <si>
    <t>美国队长3</t>
    <phoneticPr fontId="1" type="noConversion"/>
  </si>
  <si>
    <t>西游记之三打白骨精</t>
    <phoneticPr fontId="1" type="noConversion"/>
  </si>
  <si>
    <t>湄公河行动</t>
    <phoneticPr fontId="1" type="noConversion"/>
  </si>
  <si>
    <t>长城</t>
    <phoneticPr fontId="1" type="noConversion"/>
  </si>
  <si>
    <t>澳门风云3</t>
    <phoneticPr fontId="1" type="noConversion"/>
  </si>
  <si>
    <t>盗墓笔记</t>
    <phoneticPr fontId="1" type="noConversion"/>
  </si>
  <si>
    <t>功夫熊猫3</t>
    <phoneticPr fontId="1" type="noConversion"/>
  </si>
  <si>
    <t>中</t>
    <phoneticPr fontId="1" type="noConversion"/>
  </si>
  <si>
    <t>中</t>
    <phoneticPr fontId="1" type="noConversion"/>
  </si>
  <si>
    <t>中影集团/光线传媒</t>
    <phoneticPr fontId="1" type="noConversion"/>
  </si>
  <si>
    <t>中影集团/乐视影业</t>
    <phoneticPr fontId="1" type="noConversion"/>
  </si>
  <si>
    <t>上海电影/乐视影业</t>
    <phoneticPr fontId="1" type="noConversion"/>
  </si>
  <si>
    <t>战狼2</t>
    <phoneticPr fontId="1" type="noConversion"/>
  </si>
  <si>
    <t>速度与激情8</t>
    <phoneticPr fontId="1" type="noConversion"/>
  </si>
  <si>
    <t>羞羞的铁拳</t>
    <phoneticPr fontId="1" type="noConversion"/>
  </si>
  <si>
    <t>前任3</t>
    <phoneticPr fontId="1" type="noConversion"/>
  </si>
  <si>
    <t>功夫瑜伽</t>
    <phoneticPr fontId="1" type="noConversion"/>
  </si>
  <si>
    <t>西游伏妖篇</t>
    <phoneticPr fontId="1" type="noConversion"/>
  </si>
  <si>
    <t>变形金刚5</t>
    <phoneticPr fontId="1" type="noConversion"/>
  </si>
  <si>
    <t>芳华</t>
    <phoneticPr fontId="1" type="noConversion"/>
  </si>
  <si>
    <t>摔跤吧！爸爸</t>
    <phoneticPr fontId="1" type="noConversion"/>
  </si>
  <si>
    <t>寻梦环游记</t>
    <phoneticPr fontId="1" type="noConversion"/>
  </si>
  <si>
    <t>美</t>
    <phoneticPr fontId="1" type="noConversion"/>
  </si>
  <si>
    <t>印</t>
    <phoneticPr fontId="1" type="noConversion"/>
  </si>
  <si>
    <t>中</t>
    <phoneticPr fontId="1" type="noConversion"/>
  </si>
  <si>
    <t>开心麻花</t>
    <phoneticPr fontId="1" type="noConversion"/>
  </si>
  <si>
    <t>中影集团/华谊兄弟</t>
    <phoneticPr fontId="1" type="noConversion"/>
  </si>
  <si>
    <t>华谊兄弟</t>
    <phoneticPr fontId="1" type="noConversion"/>
  </si>
  <si>
    <t>TOP10占比</t>
    <phoneticPr fontId="1" type="noConversion"/>
  </si>
  <si>
    <t>年份</t>
    <phoneticPr fontId="1" type="noConversion"/>
  </si>
  <si>
    <t>公司</t>
    <phoneticPr fontId="1" type="noConversion"/>
  </si>
  <si>
    <t>部数</t>
    <phoneticPr fontId="1" type="noConversion"/>
  </si>
  <si>
    <t>万达影视</t>
    <phoneticPr fontId="1" type="noConversion"/>
  </si>
  <si>
    <t>乐视影视</t>
    <phoneticPr fontId="1" type="noConversion"/>
  </si>
  <si>
    <t>上海电影</t>
    <phoneticPr fontId="1" type="noConversion"/>
  </si>
  <si>
    <t>top公司占比</t>
    <phoneticPr fontId="1" type="noConversion"/>
  </si>
  <si>
    <t>先看华谊的业绩</t>
    <phoneticPr fontId="1" type="noConversion"/>
  </si>
  <si>
    <t>营业收入(元)</t>
    <phoneticPr fontId="1" type="noConversion"/>
  </si>
  <si>
    <t>扣非利润(元)</t>
    <phoneticPr fontId="1" type="noConversion"/>
  </si>
  <si>
    <t>yoy%</t>
    <phoneticPr fontId="1" type="noConversion"/>
  </si>
  <si>
    <t>年份</t>
    <phoneticPr fontId="1" type="noConversion"/>
  </si>
  <si>
    <t>再看光线的业绩</t>
    <phoneticPr fontId="1" type="noConversion"/>
  </si>
  <si>
    <t>包括前期制作和后期制作</t>
    <phoneticPr fontId="1" type="noConversion"/>
  </si>
  <si>
    <t>发行方：利用资源对电影进行宣传，让更多人关注</t>
    <phoneticPr fontId="1" type="noConversion"/>
  </si>
  <si>
    <t>1，国内电影市场整体增幅放缓</t>
    <phoneticPr fontId="1" type="noConversion"/>
  </si>
  <si>
    <t>2，进口大片的持续冲击</t>
    <phoneticPr fontId="1" type="noConversion"/>
  </si>
  <si>
    <t>3，新兴互联网传媒公司的崛起</t>
    <phoneticPr fontId="1" type="noConversion"/>
  </si>
  <si>
    <t>中国电影市场经历了长达十年的30%以上高速增长后，近两年增速明显放缓，将面临一个瓶颈期和结构调整期，市场呼唤优质内容</t>
    <phoneticPr fontId="1" type="noConversion"/>
  </si>
  <si>
    <t>4，公司自身优质影片创作的欠缺</t>
    <phoneticPr fontId="1" type="noConversion"/>
  </si>
  <si>
    <t>14年以来，观察到票房top10里，除去17年华谊的稍微爆发，华谊和光线的数据都在慢慢降低，这里主要是受新兴公司，尤其是互联网传媒公司的冲击</t>
    <phoneticPr fontId="1" type="noConversion"/>
  </si>
  <si>
    <r>
      <t>比如说近年来制作了爆款喜剧电影的</t>
    </r>
    <r>
      <rPr>
        <sz val="10"/>
        <color rgb="FFFF0000"/>
        <rFont val="宋体"/>
        <family val="3"/>
        <charset val="134"/>
      </rPr>
      <t>开心麻花</t>
    </r>
    <r>
      <rPr>
        <sz val="10"/>
        <color theme="1"/>
        <rFont val="宋体"/>
        <family val="3"/>
        <charset val="134"/>
      </rPr>
      <t>影业(新三板挂牌)，以及</t>
    </r>
    <r>
      <rPr>
        <sz val="10"/>
        <color rgb="FFFF0000"/>
        <rFont val="宋体"/>
        <family val="3"/>
        <charset val="134"/>
      </rPr>
      <t>新丽传媒</t>
    </r>
    <r>
      <rPr>
        <sz val="10"/>
        <color theme="1"/>
        <rFont val="宋体"/>
        <family val="3"/>
        <charset val="134"/>
      </rPr>
      <t>和两个靠互联网票务平台起家的</t>
    </r>
    <r>
      <rPr>
        <sz val="10"/>
        <color rgb="FFFF0000"/>
        <rFont val="宋体"/>
        <family val="3"/>
        <charset val="134"/>
      </rPr>
      <t>猫眼</t>
    </r>
    <r>
      <rPr>
        <sz val="10"/>
        <color theme="1"/>
        <rFont val="宋体"/>
        <family val="3"/>
        <charset val="134"/>
      </rPr>
      <t>和</t>
    </r>
    <r>
      <rPr>
        <sz val="10"/>
        <color rgb="FFFF0000"/>
        <rFont val="宋体"/>
        <family val="3"/>
        <charset val="134"/>
      </rPr>
      <t>淘票票</t>
    </r>
    <phoneticPr fontId="1" type="noConversion"/>
  </si>
  <si>
    <t>从表单数据分析，近几年，两家参与制作和发行的影片中，叫好又叫座者，确实屈指可数。这也是传统民营传媒公司遭遇的共同问题</t>
    <phoneticPr fontId="1" type="noConversion"/>
  </si>
  <si>
    <t>这里首先想到的就是视频网站类的自制大剧，还有各类互联网独家的综艺节目，以及各卫视的综艺大混战。</t>
    <phoneticPr fontId="1" type="noConversion"/>
  </si>
  <si>
    <t>中影集团/幸福蓝海</t>
    <phoneticPr fontId="1" type="noConversion"/>
  </si>
  <si>
    <t>中影集团</t>
    <phoneticPr fontId="1" type="noConversion"/>
  </si>
  <si>
    <t>中影集团/横店影视</t>
    <phoneticPr fontId="1" type="noConversion"/>
  </si>
  <si>
    <t>中影集团/华夏电影</t>
    <phoneticPr fontId="1" type="noConversion"/>
  </si>
  <si>
    <r>
      <t>首屈一指的就是</t>
    </r>
    <r>
      <rPr>
        <sz val="10"/>
        <color rgb="FFFF0000"/>
        <rFont val="宋体"/>
        <family val="3"/>
        <charset val="134"/>
      </rPr>
      <t>爱奇艺</t>
    </r>
    <r>
      <rPr>
        <sz val="10"/>
        <color theme="1"/>
        <rFont val="宋体"/>
        <family val="3"/>
        <charset val="134"/>
      </rPr>
      <t>，近两年生产了大量优质大片和综艺节目。各家视频网站都以付费会员形式推出自制剧，对观众去影院付费观影有不小的影响</t>
    </r>
    <phoneticPr fontId="1" type="noConversion"/>
  </si>
  <si>
    <t>整体看，两公司业绩确实在下滑，以下分析原因：</t>
    <phoneticPr fontId="1" type="noConversion"/>
  </si>
  <si>
    <t>如右图所示，近三年来，中国电影票房增速明显下滑</t>
    <phoneticPr fontId="1" type="noConversion"/>
  </si>
  <si>
    <t>原因在第四题已有部分涉及，现在再详细分析下：</t>
    <phoneticPr fontId="1" type="noConversion"/>
  </si>
  <si>
    <t>1，近十年高速增长，回落本身也是正常现象，盛极而衰自然规律</t>
    <phoneticPr fontId="1" type="noConversion"/>
  </si>
  <si>
    <t>3，观众审美提高，迫切呼唤叫好又叫座的影片</t>
    <phoneticPr fontId="1" type="noConversion"/>
  </si>
  <si>
    <t>5，其他影视内容形式对观众的蚕食</t>
    <phoneticPr fontId="1" type="noConversion"/>
  </si>
  <si>
    <t>4，互联网在线影视和智能电视行业的快速发展对电影产业的蚕食</t>
    <phoneticPr fontId="1" type="noConversion"/>
  </si>
  <si>
    <t>2，一二线城市院线和观众趋于饱和，三四五线城市亟待开发</t>
    <phoneticPr fontId="1" type="noConversion"/>
  </si>
  <si>
    <t>5，新爆款影视作品稀缺，持续靠老IP电影支撑票房</t>
    <phoneticPr fontId="1" type="noConversion"/>
  </si>
  <si>
    <t>6，国产电影的弱势与进口电影的冲击</t>
    <phoneticPr fontId="1" type="noConversion"/>
  </si>
  <si>
    <t>7，国企寡头效应愈发严重，传统民营传媒公司的竞争力下滑</t>
    <phoneticPr fontId="1" type="noConversion"/>
  </si>
  <si>
    <t>8，互联网票务公司的网络售票补贴下降</t>
    <phoneticPr fontId="1" type="noConversion"/>
  </si>
  <si>
    <t>人均观影次数</t>
    <phoneticPr fontId="1" type="noConversion"/>
  </si>
  <si>
    <t>中国</t>
    <phoneticPr fontId="1" type="noConversion"/>
  </si>
  <si>
    <t>人均GDP/$</t>
    <phoneticPr fontId="1" type="noConversion"/>
  </si>
  <si>
    <t>2017年数据</t>
    <phoneticPr fontId="1" type="noConversion"/>
  </si>
  <si>
    <t>美国</t>
    <phoneticPr fontId="1" type="noConversion"/>
  </si>
  <si>
    <t>日本</t>
    <phoneticPr fontId="1" type="noConversion"/>
  </si>
  <si>
    <t>印度</t>
    <phoneticPr fontId="1" type="noConversion"/>
  </si>
  <si>
    <t>人均银幕数量/百万人</t>
    <phoneticPr fontId="1" type="noConversion"/>
  </si>
  <si>
    <t>美国＞印度＞日本＞中国</t>
    <phoneticPr fontId="1" type="noConversion"/>
  </si>
  <si>
    <t>而在人均银幕数量上，中国占得优势，仅次于美国，这是中国银幕数量排名全球第一的功劳</t>
    <phoneticPr fontId="1" type="noConversion"/>
  </si>
  <si>
    <t>美国＞中国＞日本＞印度</t>
    <phoneticPr fontId="1" type="noConversion"/>
  </si>
  <si>
    <t>以上数据，在人均GDP和人均票房两项，排名很明显，和经济整体发展水平密切相关</t>
    <phoneticPr fontId="1" type="noConversion"/>
  </si>
  <si>
    <t>美国＞日本＞中国＞印度</t>
    <phoneticPr fontId="1" type="noConversion"/>
  </si>
  <si>
    <t>人均观影次数上，中国排名最末，印度观影热情高涨，仅次于美国，这和印度电影工业高度发展并向美国看齐有关（宝莱坞之于好莱坞）</t>
    <phoneticPr fontId="1" type="noConversion"/>
  </si>
  <si>
    <t>中国/美国</t>
    <phoneticPr fontId="1" type="noConversion"/>
  </si>
  <si>
    <t>中国/日本</t>
    <phoneticPr fontId="1" type="noConversion"/>
  </si>
  <si>
    <t>中国/印度</t>
    <phoneticPr fontId="1" type="noConversion"/>
  </si>
  <si>
    <t>1，和印度对比发现，中国电影市场远未达到饱和，尤其是人均观影次数有很大提升空间，这和我们整体电影产出数量较少是有关系的</t>
    <phoneticPr fontId="1" type="noConversion"/>
  </si>
  <si>
    <r>
      <t>因此，中国未来电影发展的前景</t>
    </r>
    <r>
      <rPr>
        <sz val="10"/>
        <color rgb="FFFF0000"/>
        <rFont val="宋体"/>
        <family val="3"/>
        <charset val="134"/>
      </rPr>
      <t>之二在于积极拓展三四五线城市乃至城镇的电影市场，拓宽更多观影人群，则总票房则会进一步增加，进而提升人均票房指标</t>
    </r>
    <phoneticPr fontId="1" type="noConversion"/>
  </si>
  <si>
    <r>
      <t>因此，中国未来电影发展的前景</t>
    </r>
    <r>
      <rPr>
        <sz val="10"/>
        <color rgb="FFFF0000"/>
        <rFont val="等线"/>
        <family val="3"/>
        <charset val="134"/>
        <scheme val="minor"/>
      </rPr>
      <t>之一在于将电影工业化产业化，大量生产市场上需要的内容，让观众看了还想看，提高人均观影次数</t>
    </r>
    <phoneticPr fontId="1" type="noConversion"/>
  </si>
  <si>
    <t>电视剧商业模式：</t>
    <phoneticPr fontId="1" type="noConversion"/>
  </si>
  <si>
    <t>动漫商业模式：</t>
    <phoneticPr fontId="1" type="noConversion"/>
  </si>
  <si>
    <t>美元兑人民币汇率取6.75，日元兑人民币取0.058</t>
    <phoneticPr fontId="1" type="noConversion"/>
  </si>
  <si>
    <t>银幕总数</t>
    <phoneticPr fontId="1" type="noConversion"/>
  </si>
  <si>
    <t>总票房/亿元</t>
    <phoneticPr fontId="1" type="noConversion"/>
  </si>
  <si>
    <t>观影人次/亿</t>
    <phoneticPr fontId="1" type="noConversion"/>
  </si>
  <si>
    <t>1，其他三项数据都是取自总人口计算，为了统计对比的一致性，这里也取总人口</t>
    <phoneticPr fontId="1" type="noConversion"/>
  </si>
  <si>
    <t>按总人口算</t>
    <phoneticPr fontId="1" type="noConversion"/>
  </si>
  <si>
    <t>人均电影票房/元</t>
    <phoneticPr fontId="1" type="noConversion"/>
  </si>
  <si>
    <t>注：人均观影次数=观影人次/总人口；人均银幕=银幕总数/总人口；</t>
    <phoneticPr fontId="1" type="noConversion"/>
  </si>
  <si>
    <t>总人口/亿</t>
    <phoneticPr fontId="1" type="noConversion"/>
  </si>
  <si>
    <t>2，取总人口数量，而不是观影人次，虽然结果稍大，但是均摊到全人口，更能反映未来的潜力和成长空间</t>
    <phoneticPr fontId="1" type="noConversion"/>
  </si>
  <si>
    <t>这里的人均票房有两种算法，我们都列出来，暂时以按总人口计算为准，主要有以下考虑</t>
    <phoneticPr fontId="1" type="noConversion"/>
  </si>
  <si>
    <t>3，使用总观影人次计算，大致结果就是客单价，或许使用观影人数(去重)计算更有实际意义，但目前尚不能查到每年各国准确的观影人数(去重)</t>
    <phoneticPr fontId="1" type="noConversion"/>
  </si>
  <si>
    <t>4，倘若采用观影人数(去重)计算，那么在总票房和观影人数都增加的情况下，并无法推断其比值即人均票房否增加，不利于控制变量</t>
    <phoneticPr fontId="1" type="noConversion"/>
  </si>
  <si>
    <t>5，总之，暂定，人均票房=总票房/总人口</t>
    <phoneticPr fontId="1" type="noConversion"/>
  </si>
  <si>
    <t>按观影人次算(客单价)</t>
    <phoneticPr fontId="1" type="noConversion"/>
  </si>
  <si>
    <t>客单价一项数据为：日本＞美国＞中国＞印度</t>
    <phoneticPr fontId="1" type="noConversion"/>
  </si>
  <si>
    <t>2，和美国对比发现，我们在人均观影和人均银幕达到美国30%左右水平的基础上，只有美国17%的人均票房，可见我们在总票房上还是有不少差距</t>
    <phoneticPr fontId="1" type="noConversion"/>
  </si>
  <si>
    <t>3，和日本对比发现，日本的客单价是最高的，两种计算方案，人均票房都只有日本的40%左右，票价还是有提升空间，但提升票价又会降低观影热情</t>
    <phoneticPr fontId="1" type="noConversion"/>
  </si>
  <si>
    <r>
      <t>因此，中国未来电影发展的前景</t>
    </r>
    <r>
      <rPr>
        <sz val="10"/>
        <color rgb="FFFF0000"/>
        <rFont val="宋体"/>
        <family val="3"/>
        <charset val="134"/>
      </rPr>
      <t>之三在于努力拓展非票务收入，积极拓展电影相关产业链和衍生品行业发展，提升客单价和周边收益</t>
    </r>
    <phoneticPr fontId="1" type="noConversion"/>
  </si>
  <si>
    <t>核心是剧集</t>
    <phoneticPr fontId="1" type="noConversion"/>
  </si>
  <si>
    <t>核心是动漫IP</t>
    <phoneticPr fontId="1" type="noConversion"/>
  </si>
  <si>
    <t>核心是剧本IP</t>
    <phoneticPr fontId="1" type="noConversion"/>
  </si>
  <si>
    <t>电影商业模式：</t>
    <phoneticPr fontId="1" type="noConversion"/>
  </si>
  <si>
    <t>植入广告收入，电视台分成，版权授权费</t>
    <phoneticPr fontId="1" type="noConversion"/>
  </si>
  <si>
    <t>票房收益分成，周边商品收益，版权授权费，植入广告收入</t>
    <phoneticPr fontId="1" type="noConversion"/>
  </si>
  <si>
    <t>而拍续集，正是延续IP热度，榨干所有IP价值的最佳方案</t>
    <phoneticPr fontId="1" type="noConversion"/>
  </si>
  <si>
    <t>从各大IP电影续集票房来看，如漫威系列，变形金刚系列等，只要质量不下滑，几乎稳赚不赔</t>
    <phoneticPr fontId="1" type="noConversion"/>
  </si>
  <si>
    <t>上面说过，电影最重要的就是剧本IP，一个好的IP胜过十部电影</t>
    <phoneticPr fontId="1" type="noConversion"/>
  </si>
  <si>
    <t>动漫书籍收入，动漫玩具及衍生品收入，主题公园收益</t>
    <phoneticPr fontId="1" type="noConversion"/>
  </si>
  <si>
    <t>变形金刚30年前的商业模式，主要是以动画片为载体，然后大量发行周边产品，组装玩具</t>
    <phoneticPr fontId="1" type="noConversion"/>
  </si>
  <si>
    <t>由于电影最大的收益来源在于票房，因此投资电影最大的风险就是票房不理想，甚至达不到投资制作和宣发费，入不敷出，录得亏损</t>
    <phoneticPr fontId="1" type="noConversion"/>
  </si>
  <si>
    <t>在中国，还要加上一条，就是审查机制，如果电影过不了审，甚至无法上映，投资全打了水漂</t>
    <phoneticPr fontId="1" type="noConversion"/>
  </si>
  <si>
    <t>由于需要建造漂亮又复杂的公园，前提投入巨大，是重资产</t>
    <phoneticPr fontId="1" type="noConversion"/>
  </si>
  <si>
    <t>主题公园的商业模式是将IP线下实体化，吸引客流，实现门票、周边物品、其他服务等收益</t>
    <phoneticPr fontId="1" type="noConversion"/>
  </si>
  <si>
    <t>上面说了，主题公园最大的命脉就是旅客流量，门票收入是收益的大头</t>
    <phoneticPr fontId="1" type="noConversion"/>
  </si>
  <si>
    <t>如果投资主题公园的IP不够吸引人，那么就面临竞争力不够，客流量不够的风险</t>
    <phoneticPr fontId="1" type="noConversion"/>
  </si>
  <si>
    <t>比如，迪士尼的核心就是，迪士尼的动漫IP</t>
    <phoneticPr fontId="1" type="noConversion"/>
  </si>
  <si>
    <t>因此主题公园的核心竞争力是：优质主题IP</t>
    <phoneticPr fontId="1" type="noConversion"/>
  </si>
  <si>
    <t>给文化传媒行业估值，可以从以下几点去考虑</t>
    <phoneticPr fontId="1" type="noConversion"/>
  </si>
  <si>
    <t>2，对产业链的布局和控制力：举例讲中影，就是垄断了几乎电影产业全链条，其营收能力很强</t>
    <phoneticPr fontId="1" type="noConversion"/>
  </si>
  <si>
    <t>1，持续的优质内容生产能力：传媒公司的核心产品是优质内容IP，是所有收益的根本，无论影视，动漫，游戏，优质内容都是核心</t>
    <phoneticPr fontId="1" type="noConversion"/>
  </si>
  <si>
    <t>3，借助移动换联网浪潮转型：传统的传媒行业越来越受到互联网行业的冲击，拥抱互联网，主动转型，是适应未来的重要能力</t>
    <phoneticPr fontId="1" type="noConversion"/>
  </si>
  <si>
    <t>中国电影</t>
    <phoneticPr fontId="1" type="noConversion"/>
  </si>
  <si>
    <t>总结一下就是，生产内容，售卖硬件</t>
    <phoneticPr fontId="1" type="noConversion"/>
  </si>
  <si>
    <t>这和A股中的暴风，乐视，掌阅科技等比较相似</t>
    <phoneticPr fontId="1" type="noConversion"/>
  </si>
  <si>
    <t>1.都是投资电影行业，投资中国电影、华谊兄弟、光线传媒和万达电影的关键区别是什么，列举这些上市公司2017年的收入/利润占比构成，简述你的结论。</t>
    <phoneticPr fontId="1" type="noConversion"/>
  </si>
  <si>
    <t>影视行业</t>
    <phoneticPr fontId="1" type="noConversion"/>
  </si>
  <si>
    <t>影视制片制作</t>
    <phoneticPr fontId="1" type="noConversion"/>
  </si>
  <si>
    <t>电影发行</t>
    <phoneticPr fontId="1" type="noConversion"/>
  </si>
  <si>
    <t>电影放映</t>
    <phoneticPr fontId="1" type="noConversion"/>
  </si>
  <si>
    <t>影视服务</t>
    <phoneticPr fontId="1" type="noConversion"/>
  </si>
  <si>
    <t>行业</t>
    <phoneticPr fontId="1" type="noConversion"/>
  </si>
  <si>
    <t>业务</t>
    <phoneticPr fontId="1" type="noConversion"/>
  </si>
  <si>
    <t>营收</t>
    <phoneticPr fontId="1" type="noConversion"/>
  </si>
  <si>
    <t>营收占比</t>
    <phoneticPr fontId="1" type="noConversion"/>
  </si>
  <si>
    <t>毛利率</t>
    <phoneticPr fontId="1" type="noConversion"/>
  </si>
  <si>
    <t>毛利润</t>
    <phoneticPr fontId="1" type="noConversion"/>
  </si>
  <si>
    <t>毛利润占比</t>
    <phoneticPr fontId="1" type="noConversion"/>
  </si>
  <si>
    <t>华谊兄弟</t>
    <phoneticPr fontId="1" type="noConversion"/>
  </si>
  <si>
    <t>影视行业</t>
    <phoneticPr fontId="1" type="noConversion"/>
  </si>
  <si>
    <t>影视娱乐</t>
    <phoneticPr fontId="1" type="noConversion"/>
  </si>
  <si>
    <t>品牌授权及实景娱乐</t>
    <phoneticPr fontId="1" type="noConversion"/>
  </si>
  <si>
    <t>互联网娱乐</t>
    <phoneticPr fontId="1" type="noConversion"/>
  </si>
  <si>
    <t>合并抵消</t>
    <phoneticPr fontId="1" type="noConversion"/>
  </si>
  <si>
    <t>其他业务收入</t>
    <phoneticPr fontId="1" type="noConversion"/>
  </si>
  <si>
    <t>光线传媒</t>
    <phoneticPr fontId="1" type="noConversion"/>
  </si>
  <si>
    <t>传媒</t>
    <phoneticPr fontId="1" type="noConversion"/>
  </si>
  <si>
    <t>电影及衍生品</t>
    <phoneticPr fontId="1" type="noConversion"/>
  </si>
  <si>
    <t>电视剧</t>
    <phoneticPr fontId="1" type="noConversion"/>
  </si>
  <si>
    <t>视频直播</t>
    <phoneticPr fontId="1" type="noConversion"/>
  </si>
  <si>
    <t>游戏及其他</t>
    <phoneticPr fontId="1" type="noConversion"/>
  </si>
  <si>
    <t>&lt;10%</t>
    <phoneticPr fontId="1" type="noConversion"/>
  </si>
  <si>
    <t>万达电影</t>
    <phoneticPr fontId="1" type="noConversion"/>
  </si>
  <si>
    <t>电影行业</t>
    <phoneticPr fontId="1" type="noConversion"/>
  </si>
  <si>
    <t>观影收入</t>
    <phoneticPr fontId="1" type="noConversion"/>
  </si>
  <si>
    <t>广告收入</t>
    <phoneticPr fontId="1" type="noConversion"/>
  </si>
  <si>
    <t>其他</t>
    <phoneticPr fontId="1" type="noConversion"/>
  </si>
  <si>
    <t>商品、餐饮销售收入</t>
    <phoneticPr fontId="1" type="noConversion"/>
  </si>
  <si>
    <t>4，传媒行业，除去终端方或者产业下游的，基本都是轻资产，轻资产主要还看业务的毛利润率，利润率高的业务占比越大，竞争能力越强</t>
    <phoneticPr fontId="1" type="noConversion"/>
  </si>
  <si>
    <t>通过对比发现</t>
    <phoneticPr fontId="1" type="noConversion"/>
  </si>
  <si>
    <t>那么为什么观影收入利润这么低？这是因为影院重资产，建设投入成本较大，票补过大，各家影院竞争激励等原因</t>
    <phoneticPr fontId="1" type="noConversion"/>
  </si>
  <si>
    <t>影视业务的毛利率也都普遍在40%左右，是较为理想的数字，未来可以提升主营业务的毛利率作为突破口</t>
    <phoneticPr fontId="1" type="noConversion"/>
  </si>
  <si>
    <t>而对于万达，营收占63%观影收入，但毛利却只占23%，可见影院票务收入的毛利太低，反而是广告收入，占据了利润的主要部分</t>
    <phoneticPr fontId="1" type="noConversion"/>
  </si>
  <si>
    <t>中影&gt;光线&gt;华谊&gt;万达</t>
    <phoneticPr fontId="1" type="noConversion"/>
  </si>
  <si>
    <t>资产越清，越有成长空间</t>
    <phoneticPr fontId="1" type="noConversion"/>
  </si>
  <si>
    <t>但是发行的毛利率较低，只有20%左右，业务增长存在天花板。</t>
    <phoneticPr fontId="1" type="noConversion"/>
  </si>
  <si>
    <t>而广告收入，就是映前广告，毛利率很高，观众反响和投放效果都比较好，目前是各大广告主争相投放之地，</t>
    <phoneticPr fontId="1" type="noConversion"/>
  </si>
  <si>
    <t>万达可以多挖掘广告收入，放映场次越多，广告收入越多，这是可以粗放的成正比的</t>
  </si>
  <si>
    <r>
      <t>中影的电影发行无论营收和利润占比都是最高，都超过60%左右；这和中影垄断产业链</t>
    </r>
    <r>
      <rPr>
        <sz val="11"/>
        <color rgb="FFFF0000"/>
        <rFont val="等线"/>
        <family val="3"/>
        <charset val="134"/>
        <scheme val="minor"/>
      </rPr>
      <t>中游</t>
    </r>
    <r>
      <rPr>
        <sz val="11"/>
        <color theme="1"/>
        <rFont val="等线"/>
        <family val="2"/>
        <scheme val="minor"/>
      </rPr>
      <t>是分不开的，是典型的轻资产</t>
    </r>
    <phoneticPr fontId="1" type="noConversion"/>
  </si>
  <si>
    <r>
      <t>华谊和光线则是比较一致，都是影视主营业务占据了营收和利润的绝大部分，达到70%-80%左右，说明俩家是典型的电影制作和发行公司，属于产业链的</t>
    </r>
    <r>
      <rPr>
        <sz val="11"/>
        <color rgb="FFFF0000"/>
        <rFont val="等线"/>
        <family val="3"/>
        <charset val="134"/>
        <scheme val="minor"/>
      </rPr>
      <t>上游</t>
    </r>
    <phoneticPr fontId="1" type="noConversion"/>
  </si>
  <si>
    <r>
      <t>这些都恰恰说明，万达是产业链的</t>
    </r>
    <r>
      <rPr>
        <sz val="11"/>
        <color rgb="FFFF0000"/>
        <rFont val="等线"/>
        <family val="3"/>
        <charset val="134"/>
        <scheme val="minor"/>
      </rPr>
      <t>下游</t>
    </r>
    <r>
      <rPr>
        <sz val="11"/>
        <color theme="1"/>
        <rFont val="等线"/>
        <family val="2"/>
        <scheme val="minor"/>
      </rPr>
      <t>，主要是通过影院来获取收入</t>
    </r>
    <phoneticPr fontId="1" type="noConversion"/>
  </si>
  <si>
    <t>以上，分析清楚了各家业务后，找出存在问题和未来可能突破的方案，非要给出四家公司的投资潜力的话</t>
    <phoneticPr fontId="1" type="noConversion"/>
  </si>
  <si>
    <t>由以上数据看出，除去华谊17年由于16扣非为负导致该年400%以上增幅数据以外，</t>
    <phoneticPr fontId="1" type="noConversion"/>
  </si>
  <si>
    <t>近年来虽然国产电影表现不错，票房top10也一直稳居60%左右，但是进口大片持续发热，单一票房远大于国产电影，又被中影、华夏垄断发行。</t>
    <phoneticPr fontId="1" type="noConversion"/>
  </si>
  <si>
    <t>国产电影面临竞争依旧激烈，对抗好莱坞依旧乏力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</si>
</sst>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);[Red]\(0.00\)"/>
    <numFmt numFmtId="177" formatCode="#,##0.00_ "/>
  </numFmts>
  <fonts count="3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b/>
      <sz val="10"/>
      <color theme="1"/>
      <name val="宋体"/>
      <family val="3"/>
      <charset val="134"/>
    </font>
    <font>
      <b/>
      <sz val="10"/>
      <color theme="1"/>
      <name val="等线"/>
      <family val="3"/>
      <charset val="134"/>
    </font>
    <font>
      <b/>
      <sz val="12"/>
      <color theme="1"/>
      <name val="Times New Roman"/>
      <family val="1"/>
    </font>
    <font>
      <b/>
      <sz val="12"/>
      <color theme="1"/>
      <name val="等线"/>
      <family val="3"/>
      <charset val="134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等线"/>
      <family val="2"/>
      <scheme val="minor"/>
    </font>
    <font>
      <sz val="10"/>
      <color theme="1"/>
      <name val="Times New Roman"/>
      <family val="1"/>
    </font>
    <font>
      <b/>
      <sz val="11"/>
      <color theme="1"/>
      <name val="等线"/>
      <family val="2"/>
      <scheme val="minor"/>
    </font>
    <font>
      <b/>
      <sz val="11"/>
      <color theme="1"/>
      <name val="宋体"/>
      <family val="3"/>
      <charset val="134"/>
    </font>
    <font>
      <b/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u/>
      <sz val="10"/>
      <color theme="10"/>
      <name val="宋体"/>
      <family val="3"/>
      <charset val="134"/>
    </font>
    <font>
      <sz val="10"/>
      <color theme="1"/>
      <name val="等线"/>
      <family val="2"/>
      <scheme val="minor"/>
    </font>
    <font>
      <b/>
      <sz val="10"/>
      <color theme="1"/>
      <name val="等线"/>
      <family val="2"/>
      <scheme val="minor"/>
    </font>
    <font>
      <sz val="10"/>
      <color rgb="FFFF0000"/>
      <name val="宋体"/>
      <family val="3"/>
      <charset val="134"/>
    </font>
    <font>
      <sz val="10"/>
      <color rgb="FFFF0000"/>
      <name val="等线"/>
      <family val="3"/>
      <charset val="134"/>
      <scheme val="minor"/>
    </font>
    <font>
      <sz val="8"/>
      <color rgb="FFFF0000"/>
      <name val="等线"/>
      <family val="2"/>
      <scheme val="minor"/>
    </font>
    <font>
      <sz val="8"/>
      <color theme="1"/>
      <name val="等线"/>
      <family val="3"/>
      <charset val="134"/>
      <scheme val="minor"/>
    </font>
    <font>
      <sz val="8"/>
      <color rgb="FFFF0000"/>
      <name val="等线"/>
      <family val="3"/>
      <charset val="134"/>
      <scheme val="minor"/>
    </font>
    <font>
      <sz val="8"/>
      <color theme="1"/>
      <name val="等线"/>
      <family val="2"/>
      <scheme val="minor"/>
    </font>
    <font>
      <b/>
      <sz val="8"/>
      <color rgb="FFFF000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24">
    <xf numFmtId="0" fontId="0" fillId="0" borderId="0" xfId="0"/>
    <xf numFmtId="0" fontId="0" fillId="0" borderId="0" xfId="0" applyAlignment="1"/>
    <xf numFmtId="0" fontId="0" fillId="2" borderId="0" xfId="0" applyFill="1" applyAlignment="1"/>
    <xf numFmtId="0" fontId="2" fillId="2" borderId="0" xfId="0" applyFont="1" applyFill="1" applyAlignment="1"/>
    <xf numFmtId="0" fontId="9" fillId="2" borderId="0" xfId="0" applyFont="1" applyFill="1" applyAlignment="1"/>
    <xf numFmtId="0" fontId="3" fillId="2" borderId="0" xfId="0" applyFont="1" applyFill="1" applyAlignment="1"/>
    <xf numFmtId="0" fontId="0" fillId="0" borderId="0" xfId="0" applyFill="1" applyAlignment="1"/>
    <xf numFmtId="0" fontId="9" fillId="0" borderId="0" xfId="0" applyFont="1" applyFill="1" applyAlignment="1"/>
    <xf numFmtId="0" fontId="5" fillId="0" borderId="0" xfId="0" applyFont="1" applyFill="1" applyAlignment="1"/>
    <xf numFmtId="0" fontId="8" fillId="0" borderId="0" xfId="0" applyFont="1" applyFill="1" applyAlignment="1"/>
    <xf numFmtId="0" fontId="0" fillId="3" borderId="0" xfId="0" applyFill="1" applyAlignment="1"/>
    <xf numFmtId="0" fontId="0" fillId="3" borderId="0" xfId="0" applyFill="1"/>
    <xf numFmtId="0" fontId="9" fillId="3" borderId="0" xfId="0" applyFont="1" applyFill="1" applyAlignment="1"/>
    <xf numFmtId="0" fontId="0" fillId="0" borderId="0" xfId="0" applyFill="1"/>
    <xf numFmtId="0" fontId="11" fillId="3" borderId="0" xfId="0" applyFont="1" applyFill="1" applyAlignment="1"/>
    <xf numFmtId="0" fontId="0" fillId="3" borderId="0" xfId="0" applyFont="1" applyFill="1" applyAlignment="1"/>
    <xf numFmtId="0" fontId="3" fillId="3" borderId="0" xfId="0" applyFont="1" applyFill="1" applyAlignment="1"/>
    <xf numFmtId="0" fontId="12" fillId="3" borderId="0" xfId="0" applyFont="1" applyFill="1" applyAlignment="1"/>
    <xf numFmtId="0" fontId="12" fillId="3" borderId="0" xfId="0" applyFont="1" applyFill="1"/>
    <xf numFmtId="0" fontId="0" fillId="3" borderId="0" xfId="0" applyFont="1" applyFill="1"/>
    <xf numFmtId="0" fontId="4" fillId="2" borderId="0" xfId="0" applyFont="1" applyFill="1" applyAlignment="1"/>
    <xf numFmtId="0" fontId="3" fillId="0" borderId="0" xfId="0" applyFont="1" applyFill="1" applyAlignment="1"/>
    <xf numFmtId="0" fontId="13" fillId="0" borderId="0" xfId="0" applyFont="1" applyAlignment="1"/>
    <xf numFmtId="0" fontId="14" fillId="0" borderId="0" xfId="1" applyFont="1" applyFill="1" applyAlignment="1"/>
    <xf numFmtId="0" fontId="15" fillId="0" borderId="0" xfId="0" applyFont="1" applyAlignment="1"/>
    <xf numFmtId="0" fontId="16" fillId="0" borderId="0" xfId="0" applyFont="1" applyAlignment="1"/>
    <xf numFmtId="0" fontId="3" fillId="0" borderId="0" xfId="0" applyFont="1" applyAlignment="1"/>
    <xf numFmtId="0" fontId="16" fillId="0" borderId="0" xfId="0" applyFont="1"/>
    <xf numFmtId="0" fontId="15" fillId="0" borderId="0" xfId="0" applyFont="1"/>
    <xf numFmtId="0" fontId="7" fillId="0" borderId="0" xfId="0" applyNumberFormat="1" applyFont="1" applyAlignment="1"/>
    <xf numFmtId="0" fontId="8" fillId="0" borderId="0" xfId="0" applyNumberFormat="1" applyFont="1" applyFill="1" applyAlignment="1"/>
    <xf numFmtId="0" fontId="2" fillId="2" borderId="0" xfId="0" applyNumberFormat="1" applyFont="1" applyFill="1" applyAlignment="1"/>
    <xf numFmtId="0" fontId="9" fillId="2" borderId="0" xfId="0" applyNumberFormat="1" applyFont="1" applyFill="1" applyAlignment="1"/>
    <xf numFmtId="0" fontId="9" fillId="0" borderId="0" xfId="0" applyNumberFormat="1" applyFont="1" applyFill="1" applyAlignment="1"/>
    <xf numFmtId="0" fontId="16" fillId="0" borderId="0" xfId="0" applyNumberFormat="1" applyFont="1" applyAlignment="1"/>
    <xf numFmtId="0" fontId="0" fillId="0" borderId="0" xfId="0" applyNumberFormat="1" applyAlignment="1"/>
    <xf numFmtId="0" fontId="9" fillId="3" borderId="0" xfId="0" applyNumberFormat="1" applyFont="1" applyFill="1" applyAlignment="1"/>
    <xf numFmtId="0" fontId="11" fillId="3" borderId="0" xfId="0" applyNumberFormat="1" applyFont="1" applyFill="1" applyAlignment="1"/>
    <xf numFmtId="0" fontId="15" fillId="0" borderId="0" xfId="0" applyNumberFormat="1" applyFont="1" applyAlignment="1"/>
    <xf numFmtId="0" fontId="16" fillId="0" borderId="0" xfId="0" applyFont="1" applyFill="1" applyAlignment="1"/>
    <xf numFmtId="0" fontId="0" fillId="0" borderId="0" xfId="0" applyFont="1" applyAlignment="1"/>
    <xf numFmtId="0" fontId="0" fillId="0" borderId="0" xfId="0" applyFont="1"/>
    <xf numFmtId="0" fontId="16" fillId="0" borderId="0" xfId="0" applyNumberFormat="1" applyFont="1" applyFill="1" applyAlignment="1"/>
    <xf numFmtId="0" fontId="17" fillId="0" borderId="0" xfId="1" applyFont="1" applyFill="1" applyAlignment="1"/>
    <xf numFmtId="0" fontId="16" fillId="0" borderId="1" xfId="0" applyFont="1" applyFill="1" applyBorder="1" applyAlignment="1">
      <alignment horizontal="right"/>
    </xf>
    <xf numFmtId="9" fontId="16" fillId="0" borderId="1" xfId="0" applyNumberFormat="1" applyFont="1" applyFill="1" applyBorder="1" applyAlignment="1">
      <alignment horizontal="right"/>
    </xf>
    <xf numFmtId="0" fontId="16" fillId="0" borderId="1" xfId="0" applyFont="1" applyFill="1" applyBorder="1" applyAlignment="1">
      <alignment horizontal="left"/>
    </xf>
    <xf numFmtId="0" fontId="16" fillId="0" borderId="1" xfId="0" applyNumberFormat="1" applyFont="1" applyFill="1" applyBorder="1" applyAlignment="1">
      <alignment horizontal="left"/>
    </xf>
    <xf numFmtId="9" fontId="16" fillId="0" borderId="1" xfId="0" applyNumberFormat="1" applyFont="1" applyFill="1" applyBorder="1" applyAlignment="1">
      <alignment horizontal="left"/>
    </xf>
    <xf numFmtId="0" fontId="0" fillId="0" borderId="0" xfId="0" applyNumberFormat="1" applyFont="1" applyAlignment="1"/>
    <xf numFmtId="0" fontId="16" fillId="0" borderId="0" xfId="0" applyFont="1" applyFill="1" applyBorder="1" applyAlignment="1">
      <alignment horizontal="left"/>
    </xf>
    <xf numFmtId="9" fontId="16" fillId="0" borderId="0" xfId="0" applyNumberFormat="1" applyFont="1" applyFill="1" applyBorder="1" applyAlignment="1">
      <alignment horizontal="left"/>
    </xf>
    <xf numFmtId="0" fontId="1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8" fillId="0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0" fontId="9" fillId="2" borderId="0" xfId="0" applyFont="1" applyFill="1" applyAlignment="1">
      <alignment horizontal="right"/>
    </xf>
    <xf numFmtId="0" fontId="9" fillId="0" borderId="0" xfId="0" applyFont="1" applyFill="1" applyAlignment="1">
      <alignment horizontal="right"/>
    </xf>
    <xf numFmtId="0" fontId="16" fillId="0" borderId="0" xfId="0" applyFont="1" applyFill="1" applyAlignment="1">
      <alignment horizontal="right"/>
    </xf>
    <xf numFmtId="9" fontId="16" fillId="0" borderId="0" xfId="0" applyNumberFormat="1" applyFont="1" applyFill="1" applyBorder="1" applyAlignment="1">
      <alignment horizontal="right"/>
    </xf>
    <xf numFmtId="0" fontId="9" fillId="3" borderId="0" xfId="0" applyFont="1" applyFill="1" applyAlignment="1">
      <alignment horizontal="right"/>
    </xf>
    <xf numFmtId="0" fontId="16" fillId="0" borderId="0" xfId="0" applyFont="1" applyAlignment="1">
      <alignment horizontal="right"/>
    </xf>
    <xf numFmtId="0" fontId="11" fillId="3" borderId="0" xfId="0" applyFont="1" applyFill="1" applyAlignment="1">
      <alignment horizontal="right"/>
    </xf>
    <xf numFmtId="0" fontId="15" fillId="0" borderId="0" xfId="0" applyFont="1" applyAlignment="1">
      <alignment horizontal="right"/>
    </xf>
    <xf numFmtId="0" fontId="18" fillId="0" borderId="0" xfId="0" applyFont="1" applyAlignment="1"/>
    <xf numFmtId="0" fontId="16" fillId="4" borderId="0" xfId="0" applyFont="1" applyFill="1" applyAlignment="1">
      <alignment horizontal="right"/>
    </xf>
    <xf numFmtId="9" fontId="18" fillId="4" borderId="0" xfId="0" applyNumberFormat="1" applyFont="1" applyFill="1" applyAlignment="1">
      <alignment horizontal="right"/>
    </xf>
    <xf numFmtId="0" fontId="18" fillId="0" borderId="0" xfId="0" applyNumberFormat="1" applyFont="1" applyAlignment="1">
      <alignment horizontal="right"/>
    </xf>
    <xf numFmtId="0" fontId="18" fillId="0" borderId="0" xfId="0" applyFont="1"/>
    <xf numFmtId="0" fontId="3" fillId="0" borderId="4" xfId="0" applyFont="1" applyBorder="1" applyAlignment="1">
      <alignment horizontal="right"/>
    </xf>
    <xf numFmtId="0" fontId="18" fillId="0" borderId="0" xfId="0" applyFont="1" applyAlignment="1">
      <alignment horizontal="right"/>
    </xf>
    <xf numFmtId="0" fontId="18" fillId="0" borderId="0" xfId="0" applyNumberFormat="1" applyFont="1" applyAlignment="1"/>
    <xf numFmtId="0" fontId="18" fillId="0" borderId="0" xfId="0" applyNumberFormat="1" applyFont="1" applyFill="1" applyBorder="1" applyAlignment="1">
      <alignment horizontal="right"/>
    </xf>
    <xf numFmtId="0" fontId="19" fillId="0" borderId="0" xfId="0" applyFont="1" applyAlignment="1"/>
    <xf numFmtId="0" fontId="19" fillId="0" borderId="0" xfId="0" applyFont="1"/>
    <xf numFmtId="0" fontId="19" fillId="0" borderId="4" xfId="0" applyFont="1" applyBorder="1" applyAlignment="1">
      <alignment horizontal="right"/>
    </xf>
    <xf numFmtId="0" fontId="19" fillId="0" borderId="4" xfId="0" applyNumberFormat="1" applyFont="1" applyBorder="1" applyAlignment="1">
      <alignment horizontal="right"/>
    </xf>
    <xf numFmtId="0" fontId="19" fillId="0" borderId="0" xfId="0" applyFont="1" applyAlignment="1">
      <alignment horizontal="right"/>
    </xf>
    <xf numFmtId="0" fontId="19" fillId="0" borderId="0" xfId="0" applyNumberFormat="1" applyFont="1" applyAlignment="1"/>
    <xf numFmtId="0" fontId="16" fillId="0" borderId="0" xfId="0" applyFont="1" applyFill="1" applyBorder="1" applyAlignment="1">
      <alignment horizontal="right"/>
    </xf>
    <xf numFmtId="0" fontId="3" fillId="0" borderId="4" xfId="0" applyFont="1" applyFill="1" applyBorder="1" applyAlignment="1">
      <alignment horizontal="right"/>
    </xf>
    <xf numFmtId="0" fontId="0" fillId="0" borderId="0" xfId="0" applyFont="1" applyAlignment="1">
      <alignment horizontal="right"/>
    </xf>
    <xf numFmtId="4" fontId="18" fillId="0" borderId="0" xfId="0" applyNumberFormat="1" applyFont="1" applyAlignment="1">
      <alignment horizontal="right"/>
    </xf>
    <xf numFmtId="10" fontId="18" fillId="0" borderId="0" xfId="0" applyNumberFormat="1" applyFont="1" applyAlignment="1">
      <alignment horizontal="right"/>
    </xf>
    <xf numFmtId="10" fontId="18" fillId="0" borderId="0" xfId="0" applyNumberFormat="1" applyFont="1" applyAlignment="1"/>
    <xf numFmtId="4" fontId="18" fillId="0" borderId="0" xfId="0" applyNumberFormat="1" applyFont="1" applyAlignment="1"/>
    <xf numFmtId="176" fontId="18" fillId="0" borderId="0" xfId="0" applyNumberFormat="1" applyFont="1" applyAlignment="1">
      <alignment horizontal="right"/>
    </xf>
    <xf numFmtId="176" fontId="16" fillId="0" borderId="0" xfId="0" applyNumberFormat="1" applyFont="1" applyAlignment="1">
      <alignment horizontal="right"/>
    </xf>
    <xf numFmtId="9" fontId="16" fillId="0" borderId="2" xfId="0" applyNumberFormat="1" applyFont="1" applyFill="1" applyBorder="1" applyAlignment="1">
      <alignment horizontal="center"/>
    </xf>
    <xf numFmtId="9" fontId="16" fillId="0" borderId="3" xfId="0" applyNumberFormat="1" applyFont="1" applyFill="1" applyBorder="1" applyAlignment="1">
      <alignment horizontal="center"/>
    </xf>
    <xf numFmtId="0" fontId="16" fillId="0" borderId="2" xfId="0" applyNumberFormat="1" applyFont="1" applyFill="1" applyBorder="1" applyAlignment="1">
      <alignment horizontal="center"/>
    </xf>
    <xf numFmtId="0" fontId="16" fillId="0" borderId="3" xfId="0" applyNumberFormat="1" applyFont="1" applyFill="1" applyBorder="1" applyAlignment="1">
      <alignment horizontal="center"/>
    </xf>
    <xf numFmtId="0" fontId="22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176" fontId="22" fillId="0" borderId="0" xfId="0" applyNumberFormat="1" applyFont="1" applyAlignment="1">
      <alignment horizontal="left"/>
    </xf>
    <xf numFmtId="0" fontId="26" fillId="0" borderId="0" xfId="0" applyFont="1"/>
    <xf numFmtId="0" fontId="19" fillId="0" borderId="4" xfId="0" applyFont="1" applyBorder="1" applyAlignment="1"/>
    <xf numFmtId="0" fontId="19" fillId="0" borderId="4" xfId="0" applyFont="1" applyBorder="1"/>
    <xf numFmtId="176" fontId="0" fillId="0" borderId="0" xfId="0" applyNumberFormat="1"/>
    <xf numFmtId="0" fontId="0" fillId="0" borderId="0" xfId="0" applyNumberFormat="1" applyAlignment="1">
      <alignment horizontal="right"/>
    </xf>
    <xf numFmtId="0" fontId="25" fillId="0" borderId="5" xfId="0" applyFont="1" applyBorder="1" applyAlignment="1">
      <alignment horizontal="right"/>
    </xf>
    <xf numFmtId="0" fontId="19" fillId="0" borderId="6" xfId="0" applyFont="1" applyBorder="1" applyAlignment="1">
      <alignment horizontal="right"/>
    </xf>
    <xf numFmtId="176" fontId="18" fillId="0" borderId="5" xfId="0" applyNumberFormat="1" applyFont="1" applyBorder="1" applyAlignment="1">
      <alignment horizontal="right"/>
    </xf>
    <xf numFmtId="176" fontId="16" fillId="0" borderId="5" xfId="0" applyNumberFormat="1" applyFont="1" applyBorder="1" applyAlignment="1">
      <alignment horizontal="right"/>
    </xf>
    <xf numFmtId="0" fontId="23" fillId="0" borderId="7" xfId="0" applyNumberFormat="1" applyFont="1" applyBorder="1" applyAlignment="1">
      <alignment horizontal="right"/>
    </xf>
    <xf numFmtId="0" fontId="19" fillId="0" borderId="8" xfId="0" applyFont="1" applyBorder="1" applyAlignment="1">
      <alignment horizontal="right"/>
    </xf>
    <xf numFmtId="176" fontId="18" fillId="0" borderId="7" xfId="0" applyNumberFormat="1" applyFont="1" applyBorder="1" applyAlignment="1">
      <alignment horizontal="right"/>
    </xf>
    <xf numFmtId="176" fontId="16" fillId="0" borderId="7" xfId="0" applyNumberFormat="1" applyFont="1" applyBorder="1" applyAlignment="1">
      <alignment horizontal="right"/>
    </xf>
    <xf numFmtId="0" fontId="27" fillId="0" borderId="0" xfId="0" applyFont="1" applyAlignment="1"/>
    <xf numFmtId="4" fontId="0" fillId="0" borderId="0" xfId="0" applyNumberFormat="1" applyAlignment="1"/>
    <xf numFmtId="4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9" fontId="0" fillId="0" borderId="0" xfId="0" applyNumberFormat="1" applyAlignment="1"/>
    <xf numFmtId="10" fontId="0" fillId="0" borderId="0" xfId="0" applyNumberFormat="1" applyAlignment="1"/>
    <xf numFmtId="0" fontId="0" fillId="0" borderId="4" xfId="0" applyBorder="1" applyAlignment="1">
      <alignment horizontal="right"/>
    </xf>
    <xf numFmtId="0" fontId="0" fillId="0" borderId="4" xfId="0" applyNumberFormat="1" applyBorder="1" applyAlignment="1">
      <alignment horizontal="right"/>
    </xf>
    <xf numFmtId="177" fontId="0" fillId="0" borderId="0" xfId="0" applyNumberFormat="1" applyAlignment="1"/>
    <xf numFmtId="10" fontId="0" fillId="4" borderId="0" xfId="0" applyNumberFormat="1" applyFill="1" applyAlignment="1"/>
    <xf numFmtId="10" fontId="0" fillId="4" borderId="0" xfId="0" applyNumberFormat="1" applyFill="1" applyAlignment="1">
      <alignment horizontal="right"/>
    </xf>
    <xf numFmtId="10" fontId="0" fillId="0" borderId="0" xfId="0" applyNumberFormat="1" applyFill="1" applyAlignment="1"/>
    <xf numFmtId="10" fontId="0" fillId="5" borderId="0" xfId="0" applyNumberFormat="1" applyFill="1" applyAlignment="1"/>
    <xf numFmtId="10" fontId="0" fillId="5" borderId="0" xfId="0" applyNumberFormat="1" applyFill="1" applyAlignment="1">
      <alignment horizontal="right"/>
    </xf>
    <xf numFmtId="0" fontId="29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/>
              <a:t>国产电影收益分配</a:t>
            </a:r>
          </a:p>
        </c:rich>
      </c:tx>
      <c:layout>
        <c:manualLayout>
          <c:xMode val="edge"/>
          <c:yMode val="edge"/>
          <c:x val="0.23155459838876924"/>
          <c:y val="4.42837367105203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Sheet1!$B$14</c:f>
              <c:strCache>
                <c:ptCount val="1"/>
                <c:pt idx="0">
                  <c:v>收益分配(国产片)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DC7-411C-858A-EC216B5CD9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404-43FF-9A0C-14FCEC08E9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404-43FF-9A0C-14FCEC08E9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DC7-411C-858A-EC216B5CD94B}"/>
              </c:ext>
            </c:extLst>
          </c:dPt>
          <c:dLbls>
            <c:dLbl>
              <c:idx val="1"/>
              <c:layout>
                <c:manualLayout>
                  <c:x val="-6.6633176737678448E-2"/>
                  <c:y val="-0.1908941194011643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8404-43FF-9A0C-14FCEC08E9C0}"/>
                </c:ext>
              </c:extLst>
            </c:dLbl>
            <c:dLbl>
              <c:idx val="2"/>
              <c:layout>
                <c:manualLayout>
                  <c:x val="-4.3800385426125459E-2"/>
                  <c:y val="-0.118426286460823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8404-43FF-9A0C-14FCEC08E9C0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Sheet1!$C$13:$F$13</c:f>
              <c:strCache>
                <c:ptCount val="4"/>
                <c:pt idx="0">
                  <c:v>制片</c:v>
                </c:pt>
                <c:pt idx="1">
                  <c:v>发行</c:v>
                </c:pt>
                <c:pt idx="2">
                  <c:v>院线</c:v>
                </c:pt>
                <c:pt idx="3">
                  <c:v>影院</c:v>
                </c:pt>
              </c:strCache>
            </c:strRef>
          </c:cat>
          <c:val>
            <c:numRef>
              <c:f>Sheet1!$C$14:$F$14</c:f>
              <c:numCache>
                <c:formatCode>0%</c:formatCode>
                <c:ptCount val="4"/>
                <c:pt idx="0">
                  <c:v>0.4</c:v>
                </c:pt>
                <c:pt idx="1">
                  <c:v>0.03</c:v>
                </c:pt>
                <c:pt idx="2">
                  <c:v>7.0000000000000007E-2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4-43FF-9A0C-14FCEC08E9C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/>
              <a:t>进口电影收益分配</a:t>
            </a:r>
            <a:endParaRPr lang="en-US" altLang="zh-CN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Sheet1!$B$17</c:f>
              <c:strCache>
                <c:ptCount val="1"/>
                <c:pt idx="0">
                  <c:v>收益分配(进口片)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821-42FB-83D3-DA7FF171AF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821-42FB-83D3-DA7FF171AF9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821-42FB-83D3-DA7FF171AF9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821-42FB-83D3-DA7FF171AF9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Sheet1!$C$16:$F$16</c:f>
              <c:strCache>
                <c:ptCount val="3"/>
                <c:pt idx="0">
                  <c:v>制片</c:v>
                </c:pt>
                <c:pt idx="1">
                  <c:v>发行</c:v>
                </c:pt>
                <c:pt idx="2">
                  <c:v>院线&amp;影院</c:v>
                </c:pt>
              </c:strCache>
            </c:strRef>
          </c:cat>
          <c:val>
            <c:numRef>
              <c:f>Sheet1!$C$17:$F$17</c:f>
              <c:numCache>
                <c:formatCode>0%</c:formatCode>
                <c:ptCount val="4"/>
                <c:pt idx="0">
                  <c:v>0.35</c:v>
                </c:pt>
                <c:pt idx="1">
                  <c:v>0.17</c:v>
                </c:pt>
                <c:pt idx="2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3-4147-9AB2-03AD0DCFE8D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/>
              <a:t>国产</a:t>
            </a:r>
            <a:r>
              <a:rPr lang="en-US" altLang="zh-CN" sz="1200"/>
              <a:t>top10</a:t>
            </a:r>
            <a:r>
              <a:rPr lang="zh-CN" altLang="en-US" sz="1200"/>
              <a:t>占比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Sheet1!$D$157</c:f>
              <c:strCache>
                <c:ptCount val="1"/>
                <c:pt idx="0">
                  <c:v>国产占比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Sheet1!$C$158:$C$166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Sheet1!$D$158:$D$166</c:f>
              <c:numCache>
                <c:formatCode>0%</c:formatCode>
                <c:ptCount val="9"/>
                <c:pt idx="0">
                  <c:v>0.6</c:v>
                </c:pt>
                <c:pt idx="1">
                  <c:v>0.5</c:v>
                </c:pt>
                <c:pt idx="2">
                  <c:v>0.4</c:v>
                </c:pt>
                <c:pt idx="3">
                  <c:v>0.4</c:v>
                </c:pt>
                <c:pt idx="4">
                  <c:v>0.8</c:v>
                </c:pt>
                <c:pt idx="5">
                  <c:v>0.5</c:v>
                </c:pt>
                <c:pt idx="6">
                  <c:v>0.7</c:v>
                </c:pt>
                <c:pt idx="7">
                  <c:v>0.6</c:v>
                </c:pt>
                <c:pt idx="8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2-4935-95A8-9FFE3888E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0272320"/>
        <c:axId val="1460261920"/>
      </c:lineChart>
      <c:catAx>
        <c:axId val="146027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0261920"/>
        <c:crosses val="autoZero"/>
        <c:auto val="1"/>
        <c:lblAlgn val="ctr"/>
        <c:lblOffset val="100"/>
        <c:noMultiLvlLbl val="0"/>
      </c:catAx>
      <c:valAx>
        <c:axId val="146026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027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/>
              <a:t>电影部数占比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Sheet1!$D$168</c:f>
              <c:strCache>
                <c:ptCount val="1"/>
                <c:pt idx="0">
                  <c:v>部数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28B-4676-8315-86EFA683D1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28B-4676-8315-86EFA683D1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28B-4676-8315-86EFA683D1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AF4-45BD-8B45-B34AA5FF59B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AF4-45BD-8B45-B34AA5FF59B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AF4-45BD-8B45-B34AA5FF59B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AF4-45BD-8B45-B34AA5FF59B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7AF4-45BD-8B45-B34AA5FF59B6}"/>
              </c:ext>
            </c:extLst>
          </c:dPt>
          <c:dLbls>
            <c:dLbl>
              <c:idx val="3"/>
              <c:layout>
                <c:manualLayout>
                  <c:x val="8.5080458442224477E-2"/>
                  <c:y val="4.920406624030895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AF4-45BD-8B45-B34AA5FF59B6}"/>
                </c:ext>
              </c:extLst>
            </c:dLbl>
            <c:dLbl>
              <c:idx val="4"/>
              <c:layout>
                <c:manualLayout>
                  <c:x val="8.2172191246731627E-2"/>
                  <c:y val="0.1052263607362442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AF4-45BD-8B45-B34AA5FF59B6}"/>
                </c:ext>
              </c:extLst>
            </c:dLbl>
            <c:dLbl>
              <c:idx val="5"/>
              <c:layout>
                <c:manualLayout>
                  <c:x val="0.10486893653223892"/>
                  <c:y val="0.1967797750353577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AF4-45BD-8B45-B34AA5FF59B6}"/>
                </c:ext>
              </c:extLst>
            </c:dLbl>
            <c:dLbl>
              <c:idx val="6"/>
              <c:layout>
                <c:manualLayout>
                  <c:x val="3.0119218849579712E-2"/>
                  <c:y val="0.1196192630272577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AF4-45BD-8B45-B34AA5FF59B6}"/>
                </c:ext>
              </c:extLst>
            </c:dLbl>
            <c:dLbl>
              <c:idx val="7"/>
              <c:layout>
                <c:manualLayout>
                  <c:x val="2.5540687587326524E-2"/>
                  <c:y val="0.1962360790347047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AF4-45BD-8B45-B34AA5FF59B6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Sheet1!$C$169:$C$176</c:f>
              <c:strCache>
                <c:ptCount val="8"/>
                <c:pt idx="0">
                  <c:v>中影集团</c:v>
                </c:pt>
                <c:pt idx="1">
                  <c:v>华谊兄弟</c:v>
                </c:pt>
                <c:pt idx="2">
                  <c:v>光线传媒</c:v>
                </c:pt>
                <c:pt idx="3">
                  <c:v>万达影视</c:v>
                </c:pt>
                <c:pt idx="4">
                  <c:v>乐视影视</c:v>
                </c:pt>
                <c:pt idx="5">
                  <c:v>上海电影</c:v>
                </c:pt>
                <c:pt idx="6">
                  <c:v>开心麻花</c:v>
                </c:pt>
                <c:pt idx="7">
                  <c:v>横店影视</c:v>
                </c:pt>
              </c:strCache>
            </c:strRef>
          </c:cat>
          <c:val>
            <c:numRef>
              <c:f>Sheet1!$D$169:$D$176</c:f>
              <c:numCache>
                <c:formatCode>General</c:formatCode>
                <c:ptCount val="8"/>
                <c:pt idx="0">
                  <c:v>19</c:v>
                </c:pt>
                <c:pt idx="1">
                  <c:v>14</c:v>
                </c:pt>
                <c:pt idx="2">
                  <c:v>8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F4-45BD-8B45-B34AA5FF59B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华谊兄弟</a:t>
            </a:r>
            <a:r>
              <a:rPr lang="en-US" altLang="zh-CN"/>
              <a:t>(300027)</a:t>
            </a:r>
            <a:r>
              <a:rPr lang="zh-CN" altLang="en-US"/>
              <a:t>业绩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营业收入yoy%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Sheet1!$C$185:$C$194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Sheet1!$E$185:$E$194</c:f>
              <c:numCache>
                <c:formatCode>0.00%</c:formatCode>
                <c:ptCount val="10"/>
                <c:pt idx="1">
                  <c:v>0.47585781049949127</c:v>
                </c:pt>
                <c:pt idx="2">
                  <c:v>0.77395662611480587</c:v>
                </c:pt>
                <c:pt idx="3">
                  <c:v>-0.1673306675843019</c:v>
                </c:pt>
                <c:pt idx="4">
                  <c:v>0.55359408522269649</c:v>
                </c:pt>
                <c:pt idx="5">
                  <c:v>0.4526554333439427</c:v>
                </c:pt>
                <c:pt idx="6">
                  <c:v>0.18622928418998172</c:v>
                </c:pt>
                <c:pt idx="7">
                  <c:v>0.62140145419446213</c:v>
                </c:pt>
                <c:pt idx="8">
                  <c:v>-9.5547074736629128E-2</c:v>
                </c:pt>
                <c:pt idx="9">
                  <c:v>0.12639480848371404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40-489F-BCBB-ABA2BE9728E3}"/>
            </c:ext>
          </c:extLst>
        </c:ser>
        <c:ser>
          <c:idx val="1"/>
          <c:order val="1"/>
          <c:tx>
            <c:v>扣非利润yoy%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Sheet1!$C$185:$C$194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Sheet1!$G$185:$G$194</c:f>
              <c:numCache>
                <c:formatCode>0.00%</c:formatCode>
                <c:ptCount val="10"/>
                <c:pt idx="1">
                  <c:v>-2.8833779281011579E-2</c:v>
                </c:pt>
                <c:pt idx="2">
                  <c:v>0.59506406345484908</c:v>
                </c:pt>
                <c:pt idx="3">
                  <c:v>0.36346949951060992</c:v>
                </c:pt>
                <c:pt idx="4">
                  <c:v>-0.14930092644923426</c:v>
                </c:pt>
                <c:pt idx="5">
                  <c:v>1.2937735264627201</c:v>
                </c:pt>
                <c:pt idx="6">
                  <c:v>0.52751501786143185</c:v>
                </c:pt>
                <c:pt idx="7">
                  <c:v>-0.125921192469647</c:v>
                </c:pt>
                <c:pt idx="8">
                  <c:v>-1.0851621145977199</c:v>
                </c:pt>
                <c:pt idx="9">
                  <c:v>4.2613483983393401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40-489F-BCBB-ABA2BE972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9348192"/>
        <c:axId val="1909349440"/>
      </c:lineChart>
      <c:catAx>
        <c:axId val="190934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9349440"/>
        <c:crosses val="autoZero"/>
        <c:auto val="1"/>
        <c:lblAlgn val="ctr"/>
        <c:lblOffset val="100"/>
        <c:noMultiLvlLbl val="0"/>
      </c:catAx>
      <c:valAx>
        <c:axId val="190934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934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光线传媒</a:t>
            </a:r>
            <a:r>
              <a:rPr lang="en-US" altLang="zh-CN"/>
              <a:t>(300251)</a:t>
            </a:r>
            <a:r>
              <a:rPr lang="zh-CN" altLang="en-US"/>
              <a:t>业绩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营业收入yoy%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Sheet1!$C$199:$C$207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Sheet1!$E$199:$E$207</c:f>
              <c:numCache>
                <c:formatCode>0.00%</c:formatCode>
                <c:ptCount val="9"/>
                <c:pt idx="1">
                  <c:v>0.24502742509273437</c:v>
                </c:pt>
                <c:pt idx="2">
                  <c:v>0.45520857099732237</c:v>
                </c:pt>
                <c:pt idx="3">
                  <c:v>0.48132704917494079</c:v>
                </c:pt>
                <c:pt idx="4">
                  <c:v>-0.12543681702958442</c:v>
                </c:pt>
                <c:pt idx="5">
                  <c:v>0.34716837066987982</c:v>
                </c:pt>
                <c:pt idx="6">
                  <c:v>0.25057889920217158</c:v>
                </c:pt>
                <c:pt idx="7">
                  <c:v>0.13655725191234208</c:v>
                </c:pt>
                <c:pt idx="8">
                  <c:v>6.4772353366681482E-2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B5-48EE-A10B-CC854F58D7D4}"/>
            </c:ext>
          </c:extLst>
        </c:ser>
        <c:ser>
          <c:idx val="1"/>
          <c:order val="1"/>
          <c:tx>
            <c:v>扣非利润yoy%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Sheet1!$C$199:$C$207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Sheet1!$G$199:$G$207</c:f>
              <c:numCache>
                <c:formatCode>0.00%</c:formatCode>
                <c:ptCount val="9"/>
                <c:pt idx="1">
                  <c:v>0.34148648714432311</c:v>
                </c:pt>
                <c:pt idx="2">
                  <c:v>0.820219305068705</c:v>
                </c:pt>
                <c:pt idx="3">
                  <c:v>0.69950204379227954</c:v>
                </c:pt>
                <c:pt idx="4">
                  <c:v>5.7566288626972502E-2</c:v>
                </c:pt>
                <c:pt idx="5">
                  <c:v>2.5634669675760886E-3</c:v>
                </c:pt>
                <c:pt idx="6">
                  <c:v>0.16610895897015865</c:v>
                </c:pt>
                <c:pt idx="7">
                  <c:v>0.43114707178730594</c:v>
                </c:pt>
                <c:pt idx="8">
                  <c:v>-0.11012993336929378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B5-48EE-A10B-CC854F58D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208016"/>
        <c:axId val="1541213008"/>
      </c:lineChart>
      <c:catAx>
        <c:axId val="154120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1213008"/>
        <c:crosses val="autoZero"/>
        <c:auto val="1"/>
        <c:lblAlgn val="ctr"/>
        <c:lblOffset val="100"/>
        <c:noMultiLvlLbl val="0"/>
      </c:catAx>
      <c:valAx>
        <c:axId val="154121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120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209296</xdr:colOff>
      <xdr:row>8</xdr:row>
      <xdr:rowOff>60724</xdr:rowOff>
    </xdr:from>
    <xdr:to>
      <xdr:col>9</xdr:col>
      <xdr:colOff>6074</xdr:colOff>
      <xdr:row>23</xdr:row>
      <xdr:rowOff>157025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148258</xdr:colOff>
      <xdr:row>8</xdr:row>
      <xdr:rowOff>49696</xdr:rowOff>
    </xdr:from>
    <xdr:to>
      <xdr:col>12</xdr:col>
      <xdr:colOff>628098</xdr:colOff>
      <xdr:row>23</xdr:row>
      <xdr:rowOff>149087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344365</xdr:colOff>
      <xdr:row>155</xdr:row>
      <xdr:rowOff>180734</xdr:rowOff>
    </xdr:from>
    <xdr:to>
      <xdr:col>9</xdr:col>
      <xdr:colOff>122115</xdr:colOff>
      <xdr:row>166</xdr:row>
      <xdr:rowOff>24915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344366</xdr:colOff>
      <xdr:row>166</xdr:row>
      <xdr:rowOff>83042</xdr:rowOff>
    </xdr:from>
    <xdr:to>
      <xdr:col>9</xdr:col>
      <xdr:colOff>117231</xdr:colOff>
      <xdr:row>179</xdr:row>
      <xdr:rowOff>90543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346075</xdr:colOff>
      <xdr:row>181</xdr:row>
      <xdr:rowOff>47625</xdr:rowOff>
    </xdr:from>
    <xdr:to>
      <xdr:col>13</xdr:col>
      <xdr:colOff>596900</xdr:colOff>
      <xdr:row>196</xdr:row>
      <xdr:rowOff>25400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339725</xdr:colOff>
      <xdr:row>197</xdr:row>
      <xdr:rowOff>60325</xdr:rowOff>
    </xdr:from>
    <xdr:to>
      <xdr:col>13</xdr:col>
      <xdr:colOff>596900</xdr:colOff>
      <xdr:row>210</xdr:row>
      <xdr:rowOff>165100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4</xdr:col>
      <xdr:colOff>625565</xdr:colOff>
      <xdr:row>232</xdr:row>
      <xdr:rowOff>93480</xdr:rowOff>
    </xdr:from>
    <xdr:to>
      <xdr:col>8</xdr:col>
      <xdr:colOff>659046</xdr:colOff>
      <xdr:row>245</xdr:row>
      <xdr:rowOff>68384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065680" y="40108249"/>
          <a:ext cx="4458941" cy="24514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360doc.com/content/15/1214/18/28093736_520391624.shtml" TargetMode="External"/><Relationship Id="rId1" Type="http://schemas.openxmlformats.org/officeDocument/2006/relationships/hyperlink" Target="http://news.hexun.com/2017-04-12/188813280.html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8"/>
  <sheetViews>
    <sheetView showGridLines="0" tabSelected="1" zoomScale="160" zoomScaleNormal="160"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D418" sqref="D418"/>
    </sheetView>
  </sheetViews>
  <sheetFormatPr defaultRowHeight="14" x14ac:dyDescent="0.3"/>
  <cols>
    <col min="1" max="1" width="12.1640625" style="1" customWidth="1"/>
    <col min="2" max="2" width="15.83203125" style="1" customWidth="1"/>
    <col min="3" max="3" width="11.58203125" style="1" customWidth="1"/>
    <col min="4" max="4" width="20.25" style="1" bestFit="1" customWidth="1"/>
    <col min="5" max="5" width="13.75" style="35" bestFit="1" customWidth="1"/>
    <col min="6" max="6" width="15.58203125" style="53" bestFit="1" customWidth="1"/>
    <col min="7" max="7" width="18.5" style="1" bestFit="1" customWidth="1"/>
    <col min="8" max="9" width="10.1640625" style="1" bestFit="1" customWidth="1"/>
    <col min="10" max="10" width="10.1640625" bestFit="1" customWidth="1"/>
    <col min="11" max="11" width="7.83203125" bestFit="1" customWidth="1"/>
  </cols>
  <sheetData>
    <row r="1" spans="1:12" x14ac:dyDescent="0.3">
      <c r="E1" s="29"/>
    </row>
    <row r="2" spans="1:12" ht="15.5" x14ac:dyDescent="0.35">
      <c r="B2" s="8" t="s">
        <v>1</v>
      </c>
      <c r="C2" s="8"/>
      <c r="D2" s="9"/>
      <c r="E2" s="30"/>
      <c r="F2" s="54"/>
      <c r="G2" s="9"/>
      <c r="H2" s="9"/>
      <c r="I2" s="6"/>
    </row>
    <row r="4" spans="1:12" x14ac:dyDescent="0.3">
      <c r="B4" s="20" t="s">
        <v>0</v>
      </c>
      <c r="C4" s="20"/>
      <c r="D4" s="3"/>
      <c r="E4" s="31"/>
      <c r="F4" s="55"/>
      <c r="G4" s="2"/>
      <c r="H4" s="2"/>
      <c r="I4" s="10"/>
      <c r="J4" s="11"/>
      <c r="K4" s="11"/>
      <c r="L4" s="11"/>
    </row>
    <row r="6" spans="1:12" x14ac:dyDescent="0.3">
      <c r="B6" s="5" t="s">
        <v>16</v>
      </c>
      <c r="C6" s="5"/>
      <c r="D6" s="4"/>
      <c r="E6" s="32"/>
      <c r="F6" s="56"/>
      <c r="G6" s="4"/>
      <c r="H6" s="4"/>
      <c r="I6" s="12"/>
      <c r="J6" s="11"/>
      <c r="K6" s="11"/>
      <c r="L6" s="11"/>
    </row>
    <row r="7" spans="1:12" x14ac:dyDescent="0.3">
      <c r="B7" s="21"/>
      <c r="C7" s="21"/>
      <c r="D7" s="7"/>
      <c r="E7" s="33"/>
      <c r="F7" s="57"/>
      <c r="G7" s="7"/>
      <c r="H7" s="7"/>
      <c r="I7" s="7"/>
    </row>
    <row r="8" spans="1:12" s="27" customFormat="1" ht="13" x14ac:dyDescent="0.25">
      <c r="A8" s="25"/>
      <c r="B8" s="43" t="s">
        <v>15</v>
      </c>
      <c r="C8" s="39"/>
      <c r="D8" s="39"/>
      <c r="E8" s="42"/>
      <c r="F8" s="58"/>
      <c r="G8" s="39"/>
      <c r="H8" s="39"/>
      <c r="I8" s="39"/>
    </row>
    <row r="9" spans="1:12" s="27" customFormat="1" ht="13" x14ac:dyDescent="0.25">
      <c r="A9" s="25"/>
      <c r="B9" s="43" t="s">
        <v>25</v>
      </c>
      <c r="C9" s="39"/>
      <c r="D9" s="39"/>
      <c r="E9" s="42"/>
      <c r="F9" s="58"/>
      <c r="G9" s="39"/>
      <c r="H9" s="39"/>
      <c r="I9" s="39"/>
    </row>
    <row r="10" spans="1:12" s="27" customFormat="1" ht="13" x14ac:dyDescent="0.25">
      <c r="A10" s="25"/>
      <c r="B10" s="39"/>
      <c r="C10" s="39"/>
      <c r="D10" s="39"/>
      <c r="E10" s="42"/>
      <c r="F10" s="58"/>
      <c r="G10" s="39"/>
      <c r="H10" s="39"/>
      <c r="I10" s="39"/>
    </row>
    <row r="11" spans="1:12" s="27" customFormat="1" ht="13" x14ac:dyDescent="0.25">
      <c r="A11" s="25"/>
      <c r="B11" s="39" t="s">
        <v>24</v>
      </c>
      <c r="C11" s="39"/>
      <c r="D11" s="39"/>
      <c r="E11" s="42"/>
      <c r="F11" s="58"/>
      <c r="G11" s="39"/>
      <c r="H11" s="39"/>
      <c r="I11" s="39"/>
    </row>
    <row r="12" spans="1:12" s="27" customFormat="1" ht="13" x14ac:dyDescent="0.25">
      <c r="A12" s="25"/>
      <c r="B12" s="39"/>
      <c r="C12" s="39"/>
      <c r="D12" s="39"/>
      <c r="E12" s="42"/>
      <c r="F12" s="58"/>
      <c r="G12" s="39"/>
      <c r="H12" s="39"/>
      <c r="I12" s="39"/>
    </row>
    <row r="13" spans="1:12" s="27" customFormat="1" ht="13" x14ac:dyDescent="0.25">
      <c r="A13" s="25"/>
      <c r="B13" s="46" t="s">
        <v>17</v>
      </c>
      <c r="C13" s="46" t="s">
        <v>18</v>
      </c>
      <c r="D13" s="46" t="s">
        <v>28</v>
      </c>
      <c r="E13" s="47" t="s">
        <v>19</v>
      </c>
      <c r="F13" s="44" t="s">
        <v>20</v>
      </c>
      <c r="G13" s="39"/>
      <c r="H13" s="39"/>
      <c r="I13" s="39"/>
    </row>
    <row r="14" spans="1:12" s="27" customFormat="1" ht="13" x14ac:dyDescent="0.25">
      <c r="A14" s="25"/>
      <c r="B14" s="46" t="s">
        <v>26</v>
      </c>
      <c r="C14" s="48">
        <v>0.4</v>
      </c>
      <c r="D14" s="48">
        <v>0.03</v>
      </c>
      <c r="E14" s="48">
        <v>7.0000000000000007E-2</v>
      </c>
      <c r="F14" s="45">
        <v>0.5</v>
      </c>
      <c r="G14" s="39"/>
      <c r="H14" s="39"/>
      <c r="I14" s="39"/>
    </row>
    <row r="15" spans="1:12" s="27" customFormat="1" ht="13" x14ac:dyDescent="0.25">
      <c r="A15" s="25"/>
      <c r="B15" s="50"/>
      <c r="C15" s="51"/>
      <c r="D15" s="51"/>
      <c r="E15" s="51"/>
      <c r="F15" s="59"/>
      <c r="G15" s="39"/>
      <c r="H15" s="39"/>
      <c r="I15" s="39"/>
    </row>
    <row r="16" spans="1:12" s="27" customFormat="1" ht="13" x14ac:dyDescent="0.25">
      <c r="A16" s="25"/>
      <c r="B16" s="46" t="s">
        <v>17</v>
      </c>
      <c r="C16" s="46" t="s">
        <v>18</v>
      </c>
      <c r="D16" s="46" t="s">
        <v>29</v>
      </c>
      <c r="E16" s="90" t="s">
        <v>30</v>
      </c>
      <c r="F16" s="91"/>
      <c r="G16" s="39"/>
      <c r="H16" s="39"/>
      <c r="I16" s="39"/>
    </row>
    <row r="17" spans="1:12" s="27" customFormat="1" ht="13" x14ac:dyDescent="0.25">
      <c r="A17" s="25"/>
      <c r="B17" s="46" t="s">
        <v>27</v>
      </c>
      <c r="C17" s="48">
        <v>0.35</v>
      </c>
      <c r="D17" s="48">
        <v>0.17</v>
      </c>
      <c r="E17" s="88">
        <v>0.48</v>
      </c>
      <c r="F17" s="89"/>
      <c r="G17" s="39"/>
      <c r="H17" s="39"/>
      <c r="I17" s="39"/>
    </row>
    <row r="18" spans="1:12" s="27" customFormat="1" ht="13" x14ac:dyDescent="0.25">
      <c r="A18" s="25"/>
      <c r="B18" s="50"/>
      <c r="C18" s="51"/>
      <c r="D18" s="51"/>
      <c r="E18" s="51"/>
      <c r="F18" s="59"/>
      <c r="G18" s="39"/>
      <c r="H18" s="39"/>
      <c r="I18" s="39"/>
    </row>
    <row r="19" spans="1:12" s="27" customFormat="1" ht="13" x14ac:dyDescent="0.25">
      <c r="A19" s="25"/>
      <c r="B19" s="50"/>
      <c r="C19" s="51"/>
      <c r="D19" s="51"/>
      <c r="E19" s="51"/>
      <c r="F19" s="59"/>
      <c r="G19" s="39"/>
      <c r="H19" s="39"/>
      <c r="I19" s="39"/>
    </row>
    <row r="20" spans="1:12" s="27" customFormat="1" ht="13" x14ac:dyDescent="0.25">
      <c r="A20" s="25"/>
      <c r="B20" s="39"/>
      <c r="C20" s="39"/>
      <c r="D20" s="39"/>
      <c r="E20" s="42"/>
      <c r="F20" s="58"/>
      <c r="G20" s="39"/>
      <c r="H20" s="39"/>
      <c r="I20" s="39"/>
    </row>
    <row r="21" spans="1:12" s="27" customFormat="1" ht="13" x14ac:dyDescent="0.25">
      <c r="A21" s="25"/>
      <c r="B21" s="39" t="s">
        <v>21</v>
      </c>
      <c r="C21" s="39"/>
      <c r="D21" s="39"/>
      <c r="E21" s="42"/>
      <c r="F21" s="58"/>
      <c r="G21" s="39"/>
      <c r="H21" s="39"/>
      <c r="I21" s="39"/>
    </row>
    <row r="22" spans="1:12" s="27" customFormat="1" ht="13" x14ac:dyDescent="0.25">
      <c r="A22" s="25"/>
      <c r="B22" s="39" t="s">
        <v>193</v>
      </c>
      <c r="C22" s="39"/>
      <c r="D22" s="39"/>
      <c r="E22" s="42"/>
      <c r="F22" s="58"/>
      <c r="G22" s="39"/>
      <c r="H22" s="39"/>
      <c r="I22" s="39"/>
    </row>
    <row r="23" spans="1:12" s="27" customFormat="1" ht="13" x14ac:dyDescent="0.25">
      <c r="A23" s="25"/>
      <c r="B23" s="39"/>
      <c r="C23" s="39"/>
      <c r="D23" s="39"/>
      <c r="E23" s="42"/>
      <c r="F23" s="58"/>
      <c r="G23" s="39"/>
      <c r="H23" s="39"/>
      <c r="I23" s="39"/>
    </row>
    <row r="24" spans="1:12" s="27" customFormat="1" ht="13" x14ac:dyDescent="0.25">
      <c r="A24" s="25"/>
      <c r="B24" s="39" t="s">
        <v>194</v>
      </c>
      <c r="C24" s="39"/>
      <c r="D24" s="39"/>
      <c r="E24" s="42"/>
      <c r="F24" s="58"/>
      <c r="G24" s="39"/>
      <c r="H24" s="39"/>
      <c r="I24" s="39"/>
    </row>
    <row r="25" spans="1:12" s="27" customFormat="1" ht="13" x14ac:dyDescent="0.25">
      <c r="A25" s="25"/>
      <c r="B25" s="39"/>
      <c r="C25" s="39"/>
      <c r="D25" s="39"/>
      <c r="E25" s="42"/>
      <c r="F25" s="58"/>
      <c r="G25" s="39"/>
      <c r="H25" s="39"/>
      <c r="I25" s="39"/>
    </row>
    <row r="26" spans="1:12" s="27" customFormat="1" ht="13" x14ac:dyDescent="0.25">
      <c r="A26" s="25"/>
      <c r="B26" s="39" t="s">
        <v>22</v>
      </c>
      <c r="C26" s="39"/>
      <c r="D26" s="39"/>
      <c r="E26" s="42"/>
      <c r="F26" s="58"/>
      <c r="G26" s="39"/>
      <c r="H26" s="39"/>
      <c r="I26" s="39"/>
    </row>
    <row r="27" spans="1:12" s="27" customFormat="1" ht="13" x14ac:dyDescent="0.25">
      <c r="A27" s="25"/>
      <c r="B27" s="39"/>
      <c r="C27" s="39"/>
      <c r="D27" s="39"/>
      <c r="E27" s="42"/>
      <c r="F27" s="58"/>
      <c r="G27" s="39"/>
      <c r="H27" s="39"/>
      <c r="I27" s="39"/>
    </row>
    <row r="28" spans="1:12" s="27" customFormat="1" ht="13" x14ac:dyDescent="0.25">
      <c r="A28" s="25"/>
      <c r="B28" s="39" t="s">
        <v>23</v>
      </c>
      <c r="C28" s="39"/>
      <c r="D28" s="39"/>
      <c r="E28" s="42"/>
      <c r="F28" s="58"/>
      <c r="G28" s="39"/>
      <c r="H28" s="39"/>
      <c r="I28" s="39"/>
    </row>
    <row r="29" spans="1:12" s="27" customFormat="1" ht="13" x14ac:dyDescent="0.25">
      <c r="A29" s="25"/>
      <c r="B29" s="39"/>
      <c r="C29" s="39"/>
      <c r="D29" s="39"/>
      <c r="E29" s="42"/>
      <c r="F29" s="58"/>
      <c r="G29" s="39"/>
      <c r="H29" s="39"/>
      <c r="I29" s="39"/>
    </row>
    <row r="30" spans="1:12" ht="14.5" x14ac:dyDescent="0.3">
      <c r="A30" s="25"/>
      <c r="B30" s="22"/>
      <c r="C30" s="22"/>
    </row>
    <row r="31" spans="1:12" x14ac:dyDescent="0.3">
      <c r="B31" s="16" t="s">
        <v>2</v>
      </c>
      <c r="C31" s="16"/>
      <c r="D31" s="12"/>
      <c r="E31" s="36"/>
      <c r="F31" s="60"/>
      <c r="G31" s="12"/>
      <c r="H31" s="12"/>
      <c r="I31" s="12"/>
      <c r="J31" s="11"/>
      <c r="K31" s="11"/>
      <c r="L31" s="11"/>
    </row>
    <row r="32" spans="1:12" ht="14.5" x14ac:dyDescent="0.3">
      <c r="B32" s="22"/>
      <c r="C32" s="22"/>
    </row>
    <row r="33" spans="1:12" s="27" customFormat="1" ht="13" x14ac:dyDescent="0.25">
      <c r="A33" s="25"/>
      <c r="B33" s="25" t="s">
        <v>31</v>
      </c>
      <c r="C33" s="25"/>
      <c r="D33" s="25"/>
      <c r="E33" s="34"/>
      <c r="F33" s="61"/>
      <c r="G33" s="25"/>
      <c r="H33" s="25"/>
      <c r="I33" s="25"/>
    </row>
    <row r="34" spans="1:12" s="27" customFormat="1" ht="13" x14ac:dyDescent="0.25">
      <c r="A34" s="25"/>
      <c r="C34" s="25"/>
      <c r="D34" s="25"/>
      <c r="E34" s="34"/>
      <c r="F34" s="61"/>
      <c r="G34" s="25"/>
      <c r="H34" s="25"/>
      <c r="I34" s="25"/>
    </row>
    <row r="35" spans="1:12" s="27" customFormat="1" ht="13" x14ac:dyDescent="0.25">
      <c r="A35" s="25"/>
      <c r="B35" s="25" t="s">
        <v>32</v>
      </c>
      <c r="C35" s="25"/>
      <c r="D35" s="25"/>
      <c r="E35" s="34"/>
      <c r="F35" s="61"/>
      <c r="G35" s="25"/>
      <c r="H35" s="25"/>
      <c r="I35" s="25"/>
    </row>
    <row r="36" spans="1:12" s="27" customFormat="1" ht="13" x14ac:dyDescent="0.25">
      <c r="A36" s="25"/>
      <c r="B36" s="25"/>
      <c r="C36" s="25"/>
      <c r="D36" s="34"/>
      <c r="E36" s="25"/>
      <c r="F36" s="61"/>
      <c r="G36" s="25"/>
      <c r="H36" s="25"/>
    </row>
    <row r="37" spans="1:12" ht="14.5" x14ac:dyDescent="0.3">
      <c r="A37" s="25"/>
      <c r="B37" s="22"/>
      <c r="C37" s="22"/>
    </row>
    <row r="38" spans="1:12" x14ac:dyDescent="0.3">
      <c r="B38" s="16" t="s">
        <v>3</v>
      </c>
      <c r="C38" s="16"/>
      <c r="D38" s="12"/>
      <c r="E38" s="36"/>
      <c r="F38" s="60"/>
      <c r="G38" s="12"/>
      <c r="H38" s="12"/>
      <c r="I38" s="12"/>
      <c r="J38" s="11"/>
      <c r="K38" s="11"/>
      <c r="L38" s="11"/>
    </row>
    <row r="39" spans="1:12" ht="14.5" x14ac:dyDescent="0.3">
      <c r="B39" s="22"/>
      <c r="C39" s="22"/>
      <c r="J39" s="1"/>
    </row>
    <row r="40" spans="1:12" s="68" customFormat="1" ht="13.5" x14ac:dyDescent="0.3">
      <c r="A40" s="64"/>
      <c r="B40" s="64"/>
      <c r="C40" s="65">
        <v>2009</v>
      </c>
      <c r="D40" s="65" t="s">
        <v>51</v>
      </c>
      <c r="E40" s="66">
        <v>0.6</v>
      </c>
      <c r="F40" s="67"/>
      <c r="G40" s="64"/>
      <c r="H40" s="64"/>
      <c r="I40" s="64"/>
      <c r="J40" s="64"/>
    </row>
    <row r="41" spans="1:12" s="68" customFormat="1" thickBot="1" x14ac:dyDescent="0.35">
      <c r="A41" s="64"/>
      <c r="B41" s="64"/>
      <c r="C41" s="69" t="s">
        <v>33</v>
      </c>
      <c r="D41" s="69" t="s">
        <v>34</v>
      </c>
      <c r="E41" s="75" t="s">
        <v>36</v>
      </c>
      <c r="F41" s="76" t="s">
        <v>46</v>
      </c>
      <c r="G41" s="64"/>
      <c r="H41" s="64"/>
      <c r="I41" s="64"/>
      <c r="J41" s="64"/>
    </row>
    <row r="42" spans="1:12" s="68" customFormat="1" ht="13.5" x14ac:dyDescent="0.3">
      <c r="A42" s="64"/>
      <c r="B42" s="64"/>
      <c r="C42" s="61">
        <v>1</v>
      </c>
      <c r="D42" s="61">
        <v>2012</v>
      </c>
      <c r="E42" s="70" t="s">
        <v>45</v>
      </c>
      <c r="F42" s="67"/>
      <c r="G42" s="64"/>
      <c r="H42" s="64"/>
      <c r="I42" s="64"/>
      <c r="J42" s="64"/>
    </row>
    <row r="43" spans="1:12" s="68" customFormat="1" ht="13.5" x14ac:dyDescent="0.3">
      <c r="A43" s="64"/>
      <c r="B43" s="64"/>
      <c r="C43" s="61">
        <v>2</v>
      </c>
      <c r="D43" s="61" t="s">
        <v>35</v>
      </c>
      <c r="E43" s="70" t="s">
        <v>47</v>
      </c>
      <c r="F43" s="67"/>
      <c r="G43" s="64"/>
      <c r="H43" s="64"/>
      <c r="I43" s="64"/>
      <c r="J43" s="64"/>
    </row>
    <row r="44" spans="1:12" s="68" customFormat="1" ht="13.5" x14ac:dyDescent="0.3">
      <c r="A44" s="64"/>
      <c r="B44" s="64"/>
      <c r="C44" s="61">
        <v>3</v>
      </c>
      <c r="D44" s="61" t="s">
        <v>37</v>
      </c>
      <c r="E44" s="70" t="s">
        <v>48</v>
      </c>
      <c r="F44" s="67" t="s">
        <v>52</v>
      </c>
      <c r="G44" s="64"/>
      <c r="H44" s="64"/>
      <c r="I44" s="64"/>
      <c r="J44" s="64"/>
    </row>
    <row r="45" spans="1:12" s="68" customFormat="1" ht="13.5" x14ac:dyDescent="0.3">
      <c r="A45" s="64"/>
      <c r="B45" s="64"/>
      <c r="C45" s="61">
        <v>4</v>
      </c>
      <c r="D45" s="61" t="s">
        <v>38</v>
      </c>
      <c r="E45" s="70" t="s">
        <v>48</v>
      </c>
      <c r="F45" s="67" t="s">
        <v>52</v>
      </c>
      <c r="G45" s="64"/>
      <c r="H45" s="64"/>
      <c r="I45" s="64"/>
      <c r="J45" s="64"/>
    </row>
    <row r="46" spans="1:12" s="68" customFormat="1" ht="13.5" x14ac:dyDescent="0.3">
      <c r="A46" s="64"/>
      <c r="B46" s="64"/>
      <c r="C46" s="61">
        <v>5</v>
      </c>
      <c r="D46" s="61" t="s">
        <v>39</v>
      </c>
      <c r="E46" s="70" t="s">
        <v>48</v>
      </c>
      <c r="F46" s="67"/>
      <c r="G46" s="64"/>
      <c r="H46" s="64"/>
      <c r="I46" s="64"/>
      <c r="J46" s="64"/>
    </row>
    <row r="47" spans="1:12" s="68" customFormat="1" ht="13.5" x14ac:dyDescent="0.3">
      <c r="A47" s="64"/>
      <c r="B47" s="64"/>
      <c r="C47" s="61">
        <v>6</v>
      </c>
      <c r="D47" s="61" t="s">
        <v>40</v>
      </c>
      <c r="E47" s="70" t="s">
        <v>48</v>
      </c>
      <c r="F47" s="67" t="s">
        <v>52</v>
      </c>
      <c r="G47" s="64"/>
      <c r="H47" s="64"/>
      <c r="I47" s="64"/>
      <c r="J47" s="64"/>
    </row>
    <row r="48" spans="1:12" s="68" customFormat="1" ht="13.5" x14ac:dyDescent="0.3">
      <c r="A48" s="64"/>
      <c r="B48" s="64"/>
      <c r="C48" s="61">
        <v>7</v>
      </c>
      <c r="D48" s="61" t="s">
        <v>41</v>
      </c>
      <c r="E48" s="70" t="s">
        <v>48</v>
      </c>
      <c r="F48" s="67" t="s">
        <v>53</v>
      </c>
      <c r="G48" s="64"/>
      <c r="H48" s="64"/>
      <c r="I48" s="64"/>
      <c r="J48" s="64"/>
    </row>
    <row r="49" spans="1:10" s="68" customFormat="1" ht="13.5" x14ac:dyDescent="0.3">
      <c r="A49" s="64"/>
      <c r="B49" s="64"/>
      <c r="C49" s="61">
        <v>8</v>
      </c>
      <c r="D49" s="61" t="s">
        <v>42</v>
      </c>
      <c r="E49" s="70" t="s">
        <v>48</v>
      </c>
      <c r="F49" s="67"/>
      <c r="G49" s="64"/>
      <c r="H49" s="64"/>
      <c r="I49" s="64"/>
      <c r="J49" s="64"/>
    </row>
    <row r="50" spans="1:10" s="68" customFormat="1" ht="13.5" x14ac:dyDescent="0.3">
      <c r="A50" s="64"/>
      <c r="B50" s="64"/>
      <c r="C50" s="61">
        <v>9</v>
      </c>
      <c r="D50" s="61" t="s">
        <v>43</v>
      </c>
      <c r="E50" s="70" t="s">
        <v>49</v>
      </c>
      <c r="F50" s="67"/>
      <c r="G50" s="64"/>
      <c r="H50" s="64"/>
      <c r="I50" s="64"/>
      <c r="J50" s="64"/>
    </row>
    <row r="51" spans="1:10" s="68" customFormat="1" ht="13.5" x14ac:dyDescent="0.3">
      <c r="A51" s="64"/>
      <c r="B51" s="64"/>
      <c r="C51" s="61">
        <v>10</v>
      </c>
      <c r="D51" s="61" t="s">
        <v>44</v>
      </c>
      <c r="E51" s="70" t="s">
        <v>50</v>
      </c>
      <c r="F51" s="67"/>
      <c r="G51" s="64"/>
      <c r="H51" s="64"/>
      <c r="I51" s="64"/>
      <c r="J51" s="64"/>
    </row>
    <row r="52" spans="1:10" s="68" customFormat="1" ht="13.5" x14ac:dyDescent="0.3">
      <c r="A52" s="64"/>
      <c r="B52" s="25"/>
      <c r="C52" s="25"/>
      <c r="D52" s="64"/>
      <c r="E52" s="71"/>
      <c r="F52" s="70"/>
      <c r="G52" s="64"/>
      <c r="H52" s="64"/>
      <c r="I52" s="64"/>
      <c r="J52" s="64"/>
    </row>
    <row r="53" spans="1:10" s="68" customFormat="1" ht="13.5" x14ac:dyDescent="0.3">
      <c r="A53" s="64"/>
      <c r="B53" s="25"/>
      <c r="C53" s="65">
        <v>2010</v>
      </c>
      <c r="D53" s="65" t="s">
        <v>51</v>
      </c>
      <c r="E53" s="66">
        <v>0.5</v>
      </c>
      <c r="F53" s="67"/>
      <c r="G53" s="64"/>
      <c r="H53" s="64"/>
      <c r="I53" s="64"/>
      <c r="J53" s="64"/>
    </row>
    <row r="54" spans="1:10" s="68" customFormat="1" thickBot="1" x14ac:dyDescent="0.35">
      <c r="A54" s="64"/>
      <c r="B54" s="25"/>
      <c r="C54" s="69" t="s">
        <v>33</v>
      </c>
      <c r="D54" s="69" t="s">
        <v>34</v>
      </c>
      <c r="E54" s="75" t="s">
        <v>36</v>
      </c>
      <c r="F54" s="76" t="s">
        <v>46</v>
      </c>
      <c r="G54" s="64"/>
      <c r="H54" s="64"/>
      <c r="I54" s="64"/>
      <c r="J54" s="64"/>
    </row>
    <row r="55" spans="1:10" s="68" customFormat="1" ht="13.5" x14ac:dyDescent="0.3">
      <c r="A55" s="64"/>
      <c r="B55" s="25"/>
      <c r="C55" s="25">
        <v>1</v>
      </c>
      <c r="D55" s="79" t="s">
        <v>54</v>
      </c>
      <c r="E55" s="72" t="s">
        <v>63</v>
      </c>
      <c r="F55" s="70"/>
      <c r="G55" s="64"/>
      <c r="H55" s="64"/>
      <c r="I55" s="64"/>
      <c r="J55" s="64"/>
    </row>
    <row r="56" spans="1:10" s="68" customFormat="1" ht="13.5" x14ac:dyDescent="0.3">
      <c r="A56" s="64"/>
      <c r="B56" s="25"/>
      <c r="C56" s="25">
        <v>2</v>
      </c>
      <c r="D56" s="79" t="s">
        <v>55</v>
      </c>
      <c r="E56" s="72" t="s">
        <v>64</v>
      </c>
      <c r="F56" s="70" t="s">
        <v>204</v>
      </c>
      <c r="G56" s="64"/>
      <c r="H56" s="64"/>
      <c r="I56" s="64"/>
      <c r="J56" s="64"/>
    </row>
    <row r="57" spans="1:10" s="68" customFormat="1" ht="13.5" x14ac:dyDescent="0.3">
      <c r="A57" s="64"/>
      <c r="B57" s="25"/>
      <c r="C57" s="25">
        <v>3</v>
      </c>
      <c r="D57" s="79" t="s">
        <v>56</v>
      </c>
      <c r="E57" s="72" t="s">
        <v>64</v>
      </c>
      <c r="F57" s="70" t="s">
        <v>70</v>
      </c>
      <c r="G57" s="64"/>
      <c r="H57" s="64"/>
      <c r="I57" s="64"/>
      <c r="J57" s="64"/>
    </row>
    <row r="58" spans="1:10" s="68" customFormat="1" ht="13.5" x14ac:dyDescent="0.3">
      <c r="A58" s="64"/>
      <c r="B58" s="25"/>
      <c r="C58" s="25">
        <v>4</v>
      </c>
      <c r="D58" s="79" t="s">
        <v>57</v>
      </c>
      <c r="E58" s="72" t="s">
        <v>64</v>
      </c>
      <c r="F58" s="70" t="s">
        <v>71</v>
      </c>
      <c r="G58" s="64"/>
      <c r="H58" s="64"/>
      <c r="I58" s="64"/>
      <c r="J58" s="64"/>
    </row>
    <row r="59" spans="1:10" s="68" customFormat="1" ht="13.5" x14ac:dyDescent="0.3">
      <c r="A59" s="64"/>
      <c r="B59" s="25"/>
      <c r="C59" s="25">
        <v>5</v>
      </c>
      <c r="D59" s="79" t="s">
        <v>58</v>
      </c>
      <c r="E59" s="72" t="s">
        <v>65</v>
      </c>
      <c r="F59" s="70"/>
      <c r="G59" s="64"/>
      <c r="H59" s="64"/>
      <c r="I59" s="64"/>
      <c r="J59" s="64"/>
    </row>
    <row r="60" spans="1:10" s="68" customFormat="1" ht="13.5" x14ac:dyDescent="0.3">
      <c r="A60" s="64"/>
      <c r="B60" s="25"/>
      <c r="C60" s="25">
        <v>6</v>
      </c>
      <c r="D60" s="79" t="s">
        <v>59</v>
      </c>
      <c r="E60" s="72" t="s">
        <v>66</v>
      </c>
      <c r="F60" s="70" t="s">
        <v>71</v>
      </c>
      <c r="G60" s="64"/>
      <c r="H60" s="64"/>
      <c r="I60" s="64"/>
      <c r="J60" s="64"/>
    </row>
    <row r="61" spans="1:10" s="68" customFormat="1" ht="13.5" x14ac:dyDescent="0.3">
      <c r="A61" s="64"/>
      <c r="B61" s="25"/>
      <c r="C61" s="25">
        <v>7</v>
      </c>
      <c r="D61" s="79" t="s">
        <v>60</v>
      </c>
      <c r="E61" s="72" t="s">
        <v>45</v>
      </c>
      <c r="F61" s="70"/>
      <c r="G61" s="64"/>
      <c r="H61" s="64"/>
      <c r="I61" s="64"/>
      <c r="J61" s="64"/>
    </row>
    <row r="62" spans="1:10" s="68" customFormat="1" ht="13.5" x14ac:dyDescent="0.3">
      <c r="A62" s="64"/>
      <c r="B62" s="25"/>
      <c r="C62" s="25">
        <v>8</v>
      </c>
      <c r="D62" s="79" t="s">
        <v>82</v>
      </c>
      <c r="E62" s="72" t="s">
        <v>67</v>
      </c>
      <c r="F62" s="70"/>
      <c r="G62" s="64"/>
      <c r="H62" s="64"/>
      <c r="I62" s="64"/>
      <c r="J62" s="64"/>
    </row>
    <row r="63" spans="1:10" s="68" customFormat="1" ht="13.5" x14ac:dyDescent="0.3">
      <c r="A63" s="64"/>
      <c r="B63" s="25"/>
      <c r="C63" s="25">
        <v>9</v>
      </c>
      <c r="D63" s="79" t="s">
        <v>61</v>
      </c>
      <c r="E63" s="72" t="s">
        <v>68</v>
      </c>
      <c r="F63" s="70"/>
      <c r="G63" s="64"/>
      <c r="H63" s="64"/>
      <c r="I63" s="64"/>
      <c r="J63" s="64"/>
    </row>
    <row r="64" spans="1:10" s="68" customFormat="1" ht="13.5" x14ac:dyDescent="0.3">
      <c r="A64" s="64"/>
      <c r="B64" s="25"/>
      <c r="C64" s="25">
        <v>10</v>
      </c>
      <c r="D64" s="79" t="s">
        <v>62</v>
      </c>
      <c r="E64" s="72" t="s">
        <v>69</v>
      </c>
      <c r="F64" s="70"/>
      <c r="G64" s="64"/>
      <c r="H64" s="64"/>
      <c r="I64" s="64"/>
      <c r="J64" s="64"/>
    </row>
    <row r="65" spans="1:10" s="68" customFormat="1" ht="13.5" x14ac:dyDescent="0.3">
      <c r="A65" s="64"/>
      <c r="B65" s="25"/>
      <c r="C65" s="25"/>
      <c r="D65" s="64"/>
      <c r="E65" s="71"/>
      <c r="F65" s="70"/>
      <c r="G65" s="64"/>
      <c r="H65" s="64"/>
      <c r="I65" s="64"/>
      <c r="J65" s="64"/>
    </row>
    <row r="66" spans="1:10" s="68" customFormat="1" ht="13.5" x14ac:dyDescent="0.3">
      <c r="A66" s="64"/>
      <c r="B66" s="25"/>
      <c r="C66" s="65">
        <v>2011</v>
      </c>
      <c r="D66" s="65" t="s">
        <v>51</v>
      </c>
      <c r="E66" s="66">
        <v>0.4</v>
      </c>
      <c r="F66" s="67"/>
      <c r="G66" s="64"/>
      <c r="H66" s="64"/>
      <c r="I66" s="64"/>
      <c r="J66" s="64"/>
    </row>
    <row r="67" spans="1:10" s="68" customFormat="1" thickBot="1" x14ac:dyDescent="0.35">
      <c r="A67" s="64"/>
      <c r="B67" s="25"/>
      <c r="C67" s="69" t="s">
        <v>33</v>
      </c>
      <c r="D67" s="69" t="s">
        <v>34</v>
      </c>
      <c r="E67" s="75" t="s">
        <v>36</v>
      </c>
      <c r="F67" s="76" t="s">
        <v>46</v>
      </c>
      <c r="G67" s="64"/>
      <c r="H67" s="64"/>
      <c r="I67" s="64"/>
      <c r="J67" s="64"/>
    </row>
    <row r="68" spans="1:10" s="68" customFormat="1" ht="13.5" x14ac:dyDescent="0.3">
      <c r="A68" s="64"/>
      <c r="B68" s="25"/>
      <c r="C68" s="25">
        <v>1</v>
      </c>
      <c r="D68" s="79" t="s">
        <v>72</v>
      </c>
      <c r="E68" s="72" t="s">
        <v>65</v>
      </c>
      <c r="F68" s="70"/>
      <c r="G68" s="64"/>
      <c r="H68" s="64"/>
      <c r="I68" s="64"/>
      <c r="J68" s="64"/>
    </row>
    <row r="69" spans="1:10" s="68" customFormat="1" ht="13.5" x14ac:dyDescent="0.3">
      <c r="A69" s="64"/>
      <c r="B69" s="25"/>
      <c r="C69" s="25">
        <v>2</v>
      </c>
      <c r="D69" s="79" t="s">
        <v>73</v>
      </c>
      <c r="E69" s="72" t="s">
        <v>65</v>
      </c>
      <c r="F69" s="70"/>
      <c r="G69" s="64"/>
      <c r="H69" s="64"/>
      <c r="I69" s="64"/>
      <c r="J69" s="64"/>
    </row>
    <row r="70" spans="1:10" s="68" customFormat="1" ht="13.5" x14ac:dyDescent="0.3">
      <c r="A70" s="64"/>
      <c r="B70" s="25"/>
      <c r="C70" s="25">
        <v>3</v>
      </c>
      <c r="D70" s="79" t="s">
        <v>74</v>
      </c>
      <c r="E70" s="72" t="s">
        <v>83</v>
      </c>
      <c r="F70" s="70"/>
      <c r="G70" s="64"/>
      <c r="H70" s="64"/>
      <c r="I70" s="64"/>
      <c r="J70" s="64"/>
    </row>
    <row r="71" spans="1:10" s="68" customFormat="1" ht="13.5" x14ac:dyDescent="0.3">
      <c r="A71" s="64"/>
      <c r="B71" s="25"/>
      <c r="C71" s="25">
        <v>4</v>
      </c>
      <c r="D71" s="79" t="s">
        <v>75</v>
      </c>
      <c r="E71" s="72" t="s">
        <v>83</v>
      </c>
      <c r="F71" s="70" t="s">
        <v>205</v>
      </c>
      <c r="G71" s="64"/>
      <c r="H71" s="64"/>
      <c r="I71" s="64"/>
      <c r="J71" s="64"/>
    </row>
    <row r="72" spans="1:10" s="68" customFormat="1" ht="13.5" x14ac:dyDescent="0.3">
      <c r="A72" s="64"/>
      <c r="B72" s="25"/>
      <c r="C72" s="25">
        <v>5</v>
      </c>
      <c r="D72" s="79" t="s">
        <v>76</v>
      </c>
      <c r="E72" s="72" t="s">
        <v>65</v>
      </c>
      <c r="F72" s="70"/>
      <c r="G72" s="64"/>
      <c r="H72" s="64"/>
      <c r="I72" s="64"/>
      <c r="J72" s="64"/>
    </row>
    <row r="73" spans="1:10" s="68" customFormat="1" ht="13.5" x14ac:dyDescent="0.3">
      <c r="A73" s="64"/>
      <c r="B73" s="25"/>
      <c r="C73" s="25">
        <v>6</v>
      </c>
      <c r="D73" s="79" t="s">
        <v>77</v>
      </c>
      <c r="E73" s="72" t="s">
        <v>65</v>
      </c>
      <c r="F73" s="70"/>
      <c r="G73" s="64"/>
      <c r="H73" s="64"/>
      <c r="I73" s="64"/>
      <c r="J73" s="64"/>
    </row>
    <row r="74" spans="1:10" s="68" customFormat="1" ht="13.5" x14ac:dyDescent="0.3">
      <c r="A74" s="64"/>
      <c r="B74" s="25"/>
      <c r="C74" s="25">
        <v>7</v>
      </c>
      <c r="D74" s="79" t="s">
        <v>78</v>
      </c>
      <c r="E74" s="72" t="s">
        <v>84</v>
      </c>
      <c r="F74" s="70" t="s">
        <v>85</v>
      </c>
      <c r="G74" s="64"/>
      <c r="H74" s="64"/>
      <c r="I74" s="64"/>
      <c r="J74" s="64"/>
    </row>
    <row r="75" spans="1:10" s="68" customFormat="1" ht="13.5" x14ac:dyDescent="0.3">
      <c r="A75" s="64"/>
      <c r="B75" s="25"/>
      <c r="C75" s="25">
        <v>8</v>
      </c>
      <c r="D75" s="79" t="s">
        <v>79</v>
      </c>
      <c r="E75" s="72" t="s">
        <v>84</v>
      </c>
      <c r="F75" s="70" t="s">
        <v>86</v>
      </c>
      <c r="G75" s="64"/>
      <c r="H75" s="64"/>
      <c r="I75" s="64"/>
      <c r="J75" s="64"/>
    </row>
    <row r="76" spans="1:10" s="68" customFormat="1" ht="13.5" x14ac:dyDescent="0.3">
      <c r="A76" s="64"/>
      <c r="B76" s="25"/>
      <c r="C76" s="25">
        <v>9</v>
      </c>
      <c r="D76" s="79" t="s">
        <v>80</v>
      </c>
      <c r="E76" s="72" t="s">
        <v>65</v>
      </c>
      <c r="F76" s="70"/>
      <c r="G76" s="64"/>
      <c r="H76" s="64"/>
      <c r="I76" s="64"/>
      <c r="J76" s="64"/>
    </row>
    <row r="77" spans="1:10" s="68" customFormat="1" ht="13.5" x14ac:dyDescent="0.3">
      <c r="A77" s="64"/>
      <c r="B77" s="25"/>
      <c r="C77" s="25">
        <v>10</v>
      </c>
      <c r="D77" s="79" t="s">
        <v>81</v>
      </c>
      <c r="E77" s="72" t="s">
        <v>65</v>
      </c>
      <c r="F77" s="70"/>
      <c r="G77" s="64"/>
      <c r="H77" s="64"/>
      <c r="I77" s="64"/>
      <c r="J77" s="64"/>
    </row>
    <row r="78" spans="1:10" s="68" customFormat="1" ht="13.5" x14ac:dyDescent="0.3">
      <c r="A78" s="64"/>
      <c r="B78" s="25"/>
      <c r="C78" s="25"/>
      <c r="D78" s="64"/>
      <c r="E78" s="71"/>
      <c r="F78" s="70"/>
      <c r="G78" s="64"/>
      <c r="H78" s="64"/>
      <c r="I78" s="64"/>
      <c r="J78" s="64"/>
    </row>
    <row r="79" spans="1:10" s="68" customFormat="1" ht="13.5" x14ac:dyDescent="0.3">
      <c r="A79" s="64"/>
      <c r="B79" s="25"/>
      <c r="C79" s="65">
        <v>2012</v>
      </c>
      <c r="D79" s="65" t="s">
        <v>51</v>
      </c>
      <c r="E79" s="66">
        <v>0.4</v>
      </c>
      <c r="F79" s="67"/>
      <c r="G79" s="64"/>
      <c r="H79" s="64"/>
      <c r="I79" s="64"/>
      <c r="J79" s="64"/>
    </row>
    <row r="80" spans="1:10" s="68" customFormat="1" thickBot="1" x14ac:dyDescent="0.35">
      <c r="A80" s="64"/>
      <c r="B80" s="25"/>
      <c r="C80" s="69" t="s">
        <v>33</v>
      </c>
      <c r="D80" s="69" t="s">
        <v>34</v>
      </c>
      <c r="E80" s="75" t="s">
        <v>36</v>
      </c>
      <c r="F80" s="76" t="s">
        <v>46</v>
      </c>
      <c r="G80" s="64"/>
      <c r="H80" s="64"/>
      <c r="I80" s="64"/>
      <c r="J80" s="64"/>
    </row>
    <row r="81" spans="1:10" s="68" customFormat="1" ht="13.5" x14ac:dyDescent="0.3">
      <c r="A81" s="64"/>
      <c r="B81" s="25"/>
      <c r="C81" s="25">
        <v>1</v>
      </c>
      <c r="D81" s="79" t="s">
        <v>87</v>
      </c>
      <c r="E81" s="72" t="s">
        <v>96</v>
      </c>
      <c r="F81" s="70" t="s">
        <v>97</v>
      </c>
      <c r="G81" s="64"/>
      <c r="H81" s="64"/>
      <c r="I81" s="64"/>
      <c r="J81" s="64"/>
    </row>
    <row r="82" spans="1:10" s="68" customFormat="1" ht="13.5" x14ac:dyDescent="0.3">
      <c r="A82" s="64"/>
      <c r="B82" s="25"/>
      <c r="C82" s="25">
        <v>2</v>
      </c>
      <c r="D82" s="79" t="s">
        <v>88</v>
      </c>
      <c r="E82" s="72" t="s">
        <v>96</v>
      </c>
      <c r="F82" s="70" t="s">
        <v>98</v>
      </c>
      <c r="G82" s="64"/>
      <c r="H82" s="64"/>
      <c r="I82" s="64"/>
      <c r="J82" s="64"/>
    </row>
    <row r="83" spans="1:10" s="68" customFormat="1" ht="13.5" x14ac:dyDescent="0.3">
      <c r="A83" s="64"/>
      <c r="B83" s="25"/>
      <c r="C83" s="25">
        <v>3</v>
      </c>
      <c r="D83" s="79" t="s">
        <v>89</v>
      </c>
      <c r="E83" s="72" t="s">
        <v>96</v>
      </c>
      <c r="F83" s="70" t="s">
        <v>98</v>
      </c>
      <c r="G83" s="64"/>
      <c r="H83" s="64"/>
      <c r="I83" s="64"/>
      <c r="J83" s="64"/>
    </row>
    <row r="84" spans="1:10" s="68" customFormat="1" ht="13.5" x14ac:dyDescent="0.3">
      <c r="A84" s="64"/>
      <c r="B84" s="25"/>
      <c r="C84" s="25">
        <v>4</v>
      </c>
      <c r="D84" s="79" t="s">
        <v>90</v>
      </c>
      <c r="E84" s="72" t="s">
        <v>63</v>
      </c>
      <c r="F84" s="70"/>
      <c r="G84" s="64"/>
      <c r="H84" s="64"/>
      <c r="I84" s="64"/>
      <c r="J84" s="64"/>
    </row>
    <row r="85" spans="1:10" s="68" customFormat="1" ht="13.5" x14ac:dyDescent="0.3">
      <c r="A85" s="64"/>
      <c r="B85" s="25"/>
      <c r="C85" s="25">
        <v>5</v>
      </c>
      <c r="D85" s="79" t="s">
        <v>91</v>
      </c>
      <c r="E85" s="72" t="s">
        <v>63</v>
      </c>
      <c r="F85" s="70"/>
      <c r="G85" s="64"/>
      <c r="H85" s="64"/>
      <c r="I85" s="64"/>
      <c r="J85" s="64"/>
    </row>
    <row r="86" spans="1:10" s="68" customFormat="1" ht="13.5" x14ac:dyDescent="0.3">
      <c r="A86" s="64"/>
      <c r="B86" s="25"/>
      <c r="C86" s="25">
        <v>6</v>
      </c>
      <c r="D86" s="79" t="s">
        <v>92</v>
      </c>
      <c r="E86" s="72" t="s">
        <v>63</v>
      </c>
      <c r="F86" s="70"/>
      <c r="G86" s="64"/>
      <c r="H86" s="64"/>
      <c r="I86" s="64"/>
      <c r="J86" s="64"/>
    </row>
    <row r="87" spans="1:10" s="68" customFormat="1" ht="13.5" x14ac:dyDescent="0.3">
      <c r="A87" s="64"/>
      <c r="B87" s="25"/>
      <c r="C87" s="25">
        <v>7</v>
      </c>
      <c r="D87" s="79" t="s">
        <v>93</v>
      </c>
      <c r="E87" s="72" t="s">
        <v>63</v>
      </c>
      <c r="F87" s="70"/>
      <c r="G87" s="64"/>
      <c r="H87" s="64"/>
      <c r="I87" s="64"/>
      <c r="J87" s="64"/>
    </row>
    <row r="88" spans="1:10" s="68" customFormat="1" ht="13.5" x14ac:dyDescent="0.3">
      <c r="A88" s="64"/>
      <c r="B88" s="25"/>
      <c r="C88" s="25">
        <v>8</v>
      </c>
      <c r="D88" s="79" t="s">
        <v>94</v>
      </c>
      <c r="E88" s="72" t="s">
        <v>63</v>
      </c>
      <c r="F88" s="70"/>
      <c r="G88" s="64"/>
      <c r="H88" s="64"/>
      <c r="I88" s="64"/>
      <c r="J88" s="64"/>
    </row>
    <row r="89" spans="1:10" s="68" customFormat="1" ht="13.5" x14ac:dyDescent="0.3">
      <c r="A89" s="64"/>
      <c r="B89" s="25"/>
      <c r="C89" s="25">
        <v>9</v>
      </c>
      <c r="D89" s="79" t="s">
        <v>125</v>
      </c>
      <c r="E89" s="72" t="s">
        <v>63</v>
      </c>
      <c r="F89" s="70"/>
      <c r="G89" s="64"/>
      <c r="H89" s="64"/>
      <c r="I89" s="64"/>
      <c r="J89" s="64"/>
    </row>
    <row r="90" spans="1:10" s="68" customFormat="1" ht="13.5" x14ac:dyDescent="0.3">
      <c r="A90" s="64"/>
      <c r="B90" s="25"/>
      <c r="C90" s="25">
        <v>10</v>
      </c>
      <c r="D90" s="79" t="s">
        <v>95</v>
      </c>
      <c r="E90" s="72" t="s">
        <v>96</v>
      </c>
      <c r="F90" s="70" t="s">
        <v>98</v>
      </c>
      <c r="G90" s="64"/>
      <c r="H90" s="64"/>
      <c r="I90" s="64"/>
      <c r="J90" s="64"/>
    </row>
    <row r="91" spans="1:10" s="68" customFormat="1" ht="13.5" x14ac:dyDescent="0.3">
      <c r="A91" s="64"/>
      <c r="B91" s="25"/>
      <c r="C91" s="25"/>
      <c r="D91" s="64"/>
      <c r="E91" s="71"/>
      <c r="F91" s="70"/>
      <c r="G91" s="64"/>
      <c r="H91" s="64"/>
      <c r="I91" s="64"/>
      <c r="J91" s="64"/>
    </row>
    <row r="92" spans="1:10" s="68" customFormat="1" ht="13.5" x14ac:dyDescent="0.3">
      <c r="A92" s="64"/>
      <c r="B92" s="25"/>
      <c r="C92" s="65">
        <v>2013</v>
      </c>
      <c r="D92" s="65" t="s">
        <v>51</v>
      </c>
      <c r="E92" s="66">
        <v>0.8</v>
      </c>
      <c r="F92" s="67"/>
      <c r="G92" s="64"/>
      <c r="H92" s="64"/>
      <c r="I92" s="64"/>
      <c r="J92" s="64"/>
    </row>
    <row r="93" spans="1:10" s="68" customFormat="1" thickBot="1" x14ac:dyDescent="0.35">
      <c r="A93" s="64"/>
      <c r="B93" s="25"/>
      <c r="C93" s="69" t="s">
        <v>33</v>
      </c>
      <c r="D93" s="69" t="s">
        <v>34</v>
      </c>
      <c r="E93" s="75" t="s">
        <v>36</v>
      </c>
      <c r="F93" s="76" t="s">
        <v>46</v>
      </c>
      <c r="G93" s="64"/>
      <c r="H93" s="64"/>
      <c r="I93" s="64"/>
      <c r="J93" s="64"/>
    </row>
    <row r="94" spans="1:10" s="68" customFormat="1" ht="13.5" x14ac:dyDescent="0.3">
      <c r="A94" s="64"/>
      <c r="B94" s="25"/>
      <c r="C94" s="25">
        <v>1</v>
      </c>
      <c r="D94" s="79" t="s">
        <v>99</v>
      </c>
      <c r="E94" s="72" t="s">
        <v>109</v>
      </c>
      <c r="F94" s="70" t="s">
        <v>112</v>
      </c>
      <c r="G94" s="64"/>
      <c r="H94" s="64"/>
      <c r="I94" s="64"/>
      <c r="J94" s="64"/>
    </row>
    <row r="95" spans="1:10" s="68" customFormat="1" ht="13.5" x14ac:dyDescent="0.3">
      <c r="A95" s="64"/>
      <c r="B95" s="25"/>
      <c r="C95" s="25">
        <v>2</v>
      </c>
      <c r="D95" s="79" t="s">
        <v>100</v>
      </c>
      <c r="E95" s="72" t="s">
        <v>111</v>
      </c>
      <c r="F95" s="70"/>
      <c r="G95" s="64"/>
      <c r="H95" s="64"/>
      <c r="I95" s="64"/>
      <c r="J95" s="64"/>
    </row>
    <row r="96" spans="1:10" s="68" customFormat="1" ht="13.5" x14ac:dyDescent="0.3">
      <c r="A96" s="64"/>
      <c r="B96" s="25"/>
      <c r="C96" s="25">
        <v>3</v>
      </c>
      <c r="D96" s="79" t="s">
        <v>101</v>
      </c>
      <c r="E96" s="72" t="s">
        <v>109</v>
      </c>
      <c r="F96" s="70" t="s">
        <v>113</v>
      </c>
      <c r="G96" s="64"/>
      <c r="H96" s="64"/>
      <c r="I96" s="64"/>
      <c r="J96" s="64"/>
    </row>
    <row r="97" spans="1:10" s="68" customFormat="1" ht="13.5" x14ac:dyDescent="0.3">
      <c r="A97" s="64"/>
      <c r="B97" s="25"/>
      <c r="C97" s="25">
        <v>4</v>
      </c>
      <c r="D97" s="79" t="s">
        <v>102</v>
      </c>
      <c r="E97" s="72" t="s">
        <v>109</v>
      </c>
      <c r="F97" s="70" t="s">
        <v>71</v>
      </c>
      <c r="G97" s="64"/>
      <c r="H97" s="64"/>
      <c r="I97" s="64"/>
      <c r="J97" s="64"/>
    </row>
    <row r="98" spans="1:10" s="68" customFormat="1" ht="13.5" x14ac:dyDescent="0.3">
      <c r="A98" s="64"/>
      <c r="B98" s="25"/>
      <c r="C98" s="25">
        <v>5</v>
      </c>
      <c r="D98" s="79" t="s">
        <v>103</v>
      </c>
      <c r="E98" s="72" t="s">
        <v>110</v>
      </c>
      <c r="F98" s="70"/>
      <c r="G98" s="64"/>
      <c r="H98" s="64"/>
      <c r="I98" s="64"/>
      <c r="J98" s="64"/>
    </row>
    <row r="99" spans="1:10" s="68" customFormat="1" ht="13.5" x14ac:dyDescent="0.3">
      <c r="A99" s="64"/>
      <c r="B99" s="25"/>
      <c r="C99" s="25">
        <v>6</v>
      </c>
      <c r="D99" s="79" t="s">
        <v>104</v>
      </c>
      <c r="E99" s="72" t="s">
        <v>109</v>
      </c>
      <c r="F99" s="70" t="s">
        <v>71</v>
      </c>
      <c r="G99" s="64"/>
      <c r="H99" s="64"/>
      <c r="I99" s="64"/>
      <c r="J99" s="64"/>
    </row>
    <row r="100" spans="1:10" s="68" customFormat="1" ht="13.5" x14ac:dyDescent="0.3">
      <c r="A100" s="64"/>
      <c r="B100" s="25"/>
      <c r="C100" s="25">
        <v>7</v>
      </c>
      <c r="D100" s="79" t="s">
        <v>105</v>
      </c>
      <c r="E100" s="72" t="s">
        <v>109</v>
      </c>
      <c r="F100" s="70" t="s">
        <v>114</v>
      </c>
      <c r="G100" s="64"/>
      <c r="H100" s="64"/>
      <c r="I100" s="64"/>
      <c r="J100" s="64"/>
    </row>
    <row r="101" spans="1:10" s="68" customFormat="1" ht="13.5" x14ac:dyDescent="0.3">
      <c r="A101" s="64"/>
      <c r="B101" s="25"/>
      <c r="C101" s="25">
        <v>8</v>
      </c>
      <c r="D101" s="79" t="s">
        <v>106</v>
      </c>
      <c r="E101" s="72" t="s">
        <v>109</v>
      </c>
      <c r="F101" s="70" t="s">
        <v>115</v>
      </c>
      <c r="G101" s="64"/>
      <c r="H101" s="64"/>
      <c r="I101" s="64"/>
      <c r="J101" s="64"/>
    </row>
    <row r="102" spans="1:10" s="68" customFormat="1" ht="13.5" x14ac:dyDescent="0.3">
      <c r="A102" s="64"/>
      <c r="B102" s="25"/>
      <c r="C102" s="25">
        <v>9</v>
      </c>
      <c r="D102" s="79" t="s">
        <v>107</v>
      </c>
      <c r="E102" s="72" t="s">
        <v>109</v>
      </c>
      <c r="F102" s="70"/>
      <c r="G102" s="64"/>
      <c r="H102" s="64"/>
      <c r="I102" s="64"/>
      <c r="J102" s="64"/>
    </row>
    <row r="103" spans="1:10" s="68" customFormat="1" ht="13.5" x14ac:dyDescent="0.3">
      <c r="A103" s="64"/>
      <c r="B103" s="25"/>
      <c r="C103" s="25">
        <v>10</v>
      </c>
      <c r="D103" s="79" t="s">
        <v>108</v>
      </c>
      <c r="E103" s="72" t="s">
        <v>109</v>
      </c>
      <c r="F103" s="70" t="s">
        <v>116</v>
      </c>
      <c r="G103" s="64"/>
      <c r="H103" s="64"/>
      <c r="I103" s="64"/>
      <c r="J103" s="64"/>
    </row>
    <row r="104" spans="1:10" s="68" customFormat="1" ht="13.5" x14ac:dyDescent="0.3">
      <c r="A104" s="64"/>
      <c r="B104" s="25"/>
      <c r="C104" s="25"/>
      <c r="D104" s="64"/>
      <c r="E104" s="71"/>
      <c r="F104" s="70"/>
      <c r="G104" s="64"/>
      <c r="H104" s="64"/>
      <c r="I104" s="64"/>
      <c r="J104" s="64"/>
    </row>
    <row r="105" spans="1:10" s="68" customFormat="1" ht="13.5" x14ac:dyDescent="0.3">
      <c r="A105" s="64"/>
      <c r="B105" s="25"/>
      <c r="C105" s="65">
        <v>2014</v>
      </c>
      <c r="D105" s="65" t="s">
        <v>51</v>
      </c>
      <c r="E105" s="66">
        <v>0.5</v>
      </c>
      <c r="F105" s="67"/>
      <c r="G105" s="64"/>
      <c r="H105" s="64"/>
      <c r="I105" s="64"/>
      <c r="J105" s="64"/>
    </row>
    <row r="106" spans="1:10" s="68" customFormat="1" thickBot="1" x14ac:dyDescent="0.35">
      <c r="A106" s="64"/>
      <c r="B106" s="25"/>
      <c r="C106" s="69" t="s">
        <v>33</v>
      </c>
      <c r="D106" s="69" t="s">
        <v>34</v>
      </c>
      <c r="E106" s="75" t="s">
        <v>36</v>
      </c>
      <c r="F106" s="76" t="s">
        <v>46</v>
      </c>
      <c r="G106" s="64"/>
      <c r="H106" s="64"/>
      <c r="I106" s="64"/>
      <c r="J106" s="64"/>
    </row>
    <row r="107" spans="1:10" s="68" customFormat="1" ht="13.5" x14ac:dyDescent="0.3">
      <c r="A107" s="64"/>
      <c r="B107" s="25"/>
      <c r="C107" s="25">
        <v>1</v>
      </c>
      <c r="D107" s="79" t="s">
        <v>117</v>
      </c>
      <c r="E107" s="72" t="s">
        <v>128</v>
      </c>
      <c r="F107" s="70"/>
      <c r="G107" s="64"/>
      <c r="H107" s="64"/>
      <c r="I107" s="64"/>
      <c r="J107" s="64"/>
    </row>
    <row r="108" spans="1:10" s="68" customFormat="1" ht="13.5" x14ac:dyDescent="0.3">
      <c r="A108" s="64"/>
      <c r="B108" s="25"/>
      <c r="C108" s="25">
        <v>2</v>
      </c>
      <c r="D108" s="79" t="s">
        <v>118</v>
      </c>
      <c r="E108" s="72" t="s">
        <v>64</v>
      </c>
      <c r="F108" s="70" t="s">
        <v>129</v>
      </c>
      <c r="G108" s="64"/>
      <c r="H108" s="64"/>
      <c r="I108" s="64"/>
      <c r="J108" s="64"/>
    </row>
    <row r="109" spans="1:10" s="68" customFormat="1" ht="13.5" x14ac:dyDescent="0.3">
      <c r="A109" s="64"/>
      <c r="B109" s="25"/>
      <c r="C109" s="25">
        <v>3</v>
      </c>
      <c r="D109" s="79" t="s">
        <v>119</v>
      </c>
      <c r="E109" s="72" t="s">
        <v>64</v>
      </c>
      <c r="F109" s="70" t="s">
        <v>129</v>
      </c>
      <c r="G109" s="64"/>
      <c r="H109" s="64"/>
      <c r="I109" s="64"/>
      <c r="J109" s="64"/>
    </row>
    <row r="110" spans="1:10" s="68" customFormat="1" ht="13.5" x14ac:dyDescent="0.3">
      <c r="A110" s="64"/>
      <c r="B110" s="25"/>
      <c r="C110" s="25">
        <v>4</v>
      </c>
      <c r="D110" s="79" t="s">
        <v>120</v>
      </c>
      <c r="E110" s="72" t="s">
        <v>64</v>
      </c>
      <c r="F110" s="70" t="s">
        <v>130</v>
      </c>
      <c r="G110" s="64"/>
      <c r="H110" s="64"/>
      <c r="I110" s="64"/>
      <c r="J110" s="64"/>
    </row>
    <row r="111" spans="1:10" s="68" customFormat="1" ht="13.5" x14ac:dyDescent="0.3">
      <c r="A111" s="64"/>
      <c r="B111" s="25"/>
      <c r="C111" s="25">
        <v>5</v>
      </c>
      <c r="D111" s="79" t="s">
        <v>121</v>
      </c>
      <c r="E111" s="72" t="s">
        <v>128</v>
      </c>
      <c r="F111" s="70"/>
      <c r="G111" s="64"/>
      <c r="H111" s="64"/>
      <c r="I111" s="64"/>
      <c r="J111" s="64"/>
    </row>
    <row r="112" spans="1:10" s="68" customFormat="1" ht="13.5" x14ac:dyDescent="0.3">
      <c r="A112" s="64"/>
      <c r="B112" s="25"/>
      <c r="C112" s="25">
        <v>6</v>
      </c>
      <c r="D112" s="79" t="s">
        <v>122</v>
      </c>
      <c r="E112" s="72" t="s">
        <v>128</v>
      </c>
      <c r="F112" s="70"/>
      <c r="G112" s="64"/>
      <c r="H112" s="64"/>
      <c r="I112" s="64"/>
      <c r="J112" s="64"/>
    </row>
    <row r="113" spans="1:10" s="68" customFormat="1" ht="13.5" x14ac:dyDescent="0.3">
      <c r="A113" s="64"/>
      <c r="B113" s="25"/>
      <c r="C113" s="25">
        <v>7</v>
      </c>
      <c r="D113" s="79" t="s">
        <v>123</v>
      </c>
      <c r="E113" s="72" t="s">
        <v>128</v>
      </c>
      <c r="F113" s="70"/>
      <c r="G113" s="64"/>
      <c r="H113" s="64"/>
      <c r="I113" s="64"/>
      <c r="J113" s="64"/>
    </row>
    <row r="114" spans="1:10" s="68" customFormat="1" ht="13.5" x14ac:dyDescent="0.3">
      <c r="A114" s="64"/>
      <c r="B114" s="25"/>
      <c r="C114" s="25">
        <v>8</v>
      </c>
      <c r="D114" s="79" t="s">
        <v>124</v>
      </c>
      <c r="E114" s="72" t="s">
        <v>128</v>
      </c>
      <c r="F114" s="70"/>
      <c r="G114" s="64"/>
      <c r="H114" s="64"/>
      <c r="I114" s="64"/>
      <c r="J114" s="64"/>
    </row>
    <row r="115" spans="1:10" s="68" customFormat="1" ht="13.5" x14ac:dyDescent="0.3">
      <c r="A115" s="64"/>
      <c r="B115" s="25"/>
      <c r="C115" s="25">
        <v>9</v>
      </c>
      <c r="D115" s="79" t="s">
        <v>126</v>
      </c>
      <c r="E115" s="72" t="s">
        <v>64</v>
      </c>
      <c r="F115" s="70" t="s">
        <v>131</v>
      </c>
      <c r="G115" s="64"/>
      <c r="H115" s="64"/>
      <c r="I115" s="64"/>
      <c r="J115" s="64"/>
    </row>
    <row r="116" spans="1:10" s="68" customFormat="1" ht="13.5" x14ac:dyDescent="0.3">
      <c r="A116" s="64"/>
      <c r="B116" s="25"/>
      <c r="C116" s="25">
        <v>10</v>
      </c>
      <c r="D116" s="79" t="s">
        <v>127</v>
      </c>
      <c r="E116" s="72" t="s">
        <v>64</v>
      </c>
      <c r="F116" s="70" t="s">
        <v>131</v>
      </c>
      <c r="G116" s="64"/>
      <c r="H116" s="64"/>
      <c r="I116" s="64"/>
      <c r="J116" s="64"/>
    </row>
    <row r="117" spans="1:10" s="68" customFormat="1" ht="13.5" x14ac:dyDescent="0.3">
      <c r="A117" s="64"/>
      <c r="B117" s="25"/>
      <c r="C117" s="25"/>
      <c r="D117" s="64"/>
      <c r="E117" s="71"/>
      <c r="F117" s="70"/>
      <c r="G117" s="64"/>
      <c r="H117" s="64"/>
      <c r="I117" s="64"/>
      <c r="J117" s="64"/>
    </row>
    <row r="118" spans="1:10" s="68" customFormat="1" ht="13.5" x14ac:dyDescent="0.3">
      <c r="A118" s="64"/>
      <c r="B118" s="25"/>
      <c r="C118" s="65">
        <v>2015</v>
      </c>
      <c r="D118" s="65" t="s">
        <v>133</v>
      </c>
      <c r="E118" s="66">
        <v>0.7</v>
      </c>
      <c r="F118" s="67"/>
      <c r="G118" s="64"/>
      <c r="H118" s="64"/>
      <c r="I118" s="64"/>
      <c r="J118" s="64"/>
    </row>
    <row r="119" spans="1:10" s="68" customFormat="1" thickBot="1" x14ac:dyDescent="0.35">
      <c r="A119" s="64"/>
      <c r="B119" s="25"/>
      <c r="C119" s="69" t="s">
        <v>33</v>
      </c>
      <c r="D119" s="69" t="s">
        <v>34</v>
      </c>
      <c r="E119" s="75" t="s">
        <v>36</v>
      </c>
      <c r="F119" s="76" t="s">
        <v>46</v>
      </c>
      <c r="G119" s="64"/>
      <c r="H119" s="64"/>
      <c r="I119" s="64"/>
      <c r="J119" s="64"/>
    </row>
    <row r="120" spans="1:10" s="68" customFormat="1" ht="13.5" x14ac:dyDescent="0.3">
      <c r="A120" s="64"/>
      <c r="B120" s="25"/>
      <c r="C120" s="25">
        <v>1</v>
      </c>
      <c r="D120" s="79" t="s">
        <v>132</v>
      </c>
      <c r="E120" s="72" t="s">
        <v>65</v>
      </c>
      <c r="F120" s="70"/>
      <c r="G120" s="64"/>
      <c r="H120" s="64"/>
      <c r="I120" s="64"/>
      <c r="J120" s="64"/>
    </row>
    <row r="121" spans="1:10" s="68" customFormat="1" ht="13.5" x14ac:dyDescent="0.3">
      <c r="A121" s="64"/>
      <c r="B121" s="25"/>
      <c r="C121" s="25">
        <v>2</v>
      </c>
      <c r="D121" s="79" t="s">
        <v>134</v>
      </c>
      <c r="E121" s="72" t="s">
        <v>64</v>
      </c>
      <c r="F121" s="70"/>
      <c r="G121" s="64"/>
      <c r="H121" s="64"/>
      <c r="I121" s="64"/>
      <c r="J121" s="64"/>
    </row>
    <row r="122" spans="1:10" s="68" customFormat="1" ht="13.5" x14ac:dyDescent="0.3">
      <c r="A122" s="64"/>
      <c r="B122" s="25"/>
      <c r="C122" s="25">
        <v>3</v>
      </c>
      <c r="D122" s="79" t="s">
        <v>135</v>
      </c>
      <c r="E122" s="72" t="s">
        <v>64</v>
      </c>
      <c r="F122" s="70" t="s">
        <v>143</v>
      </c>
      <c r="G122" s="64"/>
      <c r="H122" s="64"/>
      <c r="I122" s="64"/>
      <c r="J122" s="64"/>
    </row>
    <row r="123" spans="1:10" s="68" customFormat="1" ht="13.5" x14ac:dyDescent="0.3">
      <c r="A123" s="64"/>
      <c r="B123" s="25"/>
      <c r="C123" s="25">
        <v>4</v>
      </c>
      <c r="D123" s="79" t="s">
        <v>136</v>
      </c>
      <c r="E123" s="72" t="s">
        <v>64</v>
      </c>
      <c r="F123" s="70" t="s">
        <v>145</v>
      </c>
      <c r="G123" s="64"/>
      <c r="H123" s="64"/>
      <c r="I123" s="64"/>
      <c r="J123" s="64"/>
    </row>
    <row r="124" spans="1:10" s="68" customFormat="1" ht="13.5" x14ac:dyDescent="0.3">
      <c r="A124" s="64"/>
      <c r="B124" s="25"/>
      <c r="C124" s="25">
        <v>5</v>
      </c>
      <c r="D124" s="79" t="s">
        <v>137</v>
      </c>
      <c r="E124" s="72" t="s">
        <v>65</v>
      </c>
      <c r="F124" s="70"/>
      <c r="G124" s="64"/>
      <c r="H124" s="64"/>
      <c r="I124" s="64"/>
      <c r="J124" s="64"/>
    </row>
    <row r="125" spans="1:10" s="68" customFormat="1" ht="13.5" x14ac:dyDescent="0.3">
      <c r="A125" s="64"/>
      <c r="B125" s="25"/>
      <c r="C125" s="25">
        <v>6</v>
      </c>
      <c r="D125" s="79" t="s">
        <v>138</v>
      </c>
      <c r="E125" s="72" t="s">
        <v>64</v>
      </c>
      <c r="F125" s="70" t="s">
        <v>144</v>
      </c>
      <c r="G125" s="64"/>
      <c r="H125" s="64"/>
      <c r="I125" s="64"/>
      <c r="J125" s="64"/>
    </row>
    <row r="126" spans="1:10" s="68" customFormat="1" ht="13.5" x14ac:dyDescent="0.3">
      <c r="A126" s="64"/>
      <c r="B126" s="25"/>
      <c r="C126" s="25">
        <v>7</v>
      </c>
      <c r="D126" s="79" t="s">
        <v>139</v>
      </c>
      <c r="E126" s="72" t="s">
        <v>65</v>
      </c>
      <c r="F126" s="70"/>
      <c r="G126" s="64"/>
      <c r="H126" s="64"/>
      <c r="I126" s="64"/>
      <c r="J126" s="64"/>
    </row>
    <row r="127" spans="1:10" s="68" customFormat="1" ht="13.5" x14ac:dyDescent="0.3">
      <c r="A127" s="64"/>
      <c r="B127" s="25"/>
      <c r="C127" s="25">
        <v>8</v>
      </c>
      <c r="D127" s="79" t="s">
        <v>140</v>
      </c>
      <c r="E127" s="72" t="s">
        <v>64</v>
      </c>
      <c r="F127" s="70" t="s">
        <v>146</v>
      </c>
      <c r="G127" s="64"/>
      <c r="H127" s="64"/>
      <c r="I127" s="64"/>
      <c r="J127" s="64"/>
    </row>
    <row r="128" spans="1:10" s="68" customFormat="1" ht="13.5" x14ac:dyDescent="0.3">
      <c r="A128" s="64"/>
      <c r="B128" s="25"/>
      <c r="C128" s="25">
        <v>9</v>
      </c>
      <c r="D128" s="79" t="s">
        <v>141</v>
      </c>
      <c r="E128" s="72" t="s">
        <v>64</v>
      </c>
      <c r="F128" s="70"/>
      <c r="G128" s="64"/>
      <c r="H128" s="64"/>
      <c r="I128" s="64"/>
      <c r="J128" s="64"/>
    </row>
    <row r="129" spans="1:10" s="68" customFormat="1" ht="13.5" x14ac:dyDescent="0.3">
      <c r="A129" s="64"/>
      <c r="B129" s="25"/>
      <c r="C129" s="25">
        <v>10</v>
      </c>
      <c r="D129" s="79" t="s">
        <v>142</v>
      </c>
      <c r="E129" s="72" t="s">
        <v>64</v>
      </c>
      <c r="F129" s="70" t="s">
        <v>147</v>
      </c>
      <c r="G129" s="64"/>
      <c r="H129" s="64"/>
      <c r="I129" s="64"/>
      <c r="J129" s="64"/>
    </row>
    <row r="130" spans="1:10" s="68" customFormat="1" ht="13.5" x14ac:dyDescent="0.3">
      <c r="A130" s="64"/>
      <c r="B130" s="25"/>
      <c r="C130" s="25"/>
      <c r="D130" s="64"/>
      <c r="E130" s="71"/>
      <c r="F130" s="70"/>
      <c r="G130" s="64"/>
      <c r="H130" s="64"/>
      <c r="I130" s="64"/>
      <c r="J130" s="64"/>
    </row>
    <row r="131" spans="1:10" s="68" customFormat="1" ht="13.5" x14ac:dyDescent="0.3">
      <c r="A131" s="64"/>
      <c r="B131" s="25"/>
      <c r="C131" s="65">
        <v>2016</v>
      </c>
      <c r="D131" s="65" t="s">
        <v>133</v>
      </c>
      <c r="E131" s="66">
        <v>0.6</v>
      </c>
      <c r="F131" s="67"/>
      <c r="G131" s="64"/>
      <c r="H131" s="64"/>
      <c r="I131" s="64"/>
      <c r="J131" s="64"/>
    </row>
    <row r="132" spans="1:10" s="68" customFormat="1" thickBot="1" x14ac:dyDescent="0.35">
      <c r="A132" s="64"/>
      <c r="B132" s="25"/>
      <c r="C132" s="69" t="s">
        <v>33</v>
      </c>
      <c r="D132" s="69" t="s">
        <v>34</v>
      </c>
      <c r="E132" s="75" t="s">
        <v>36</v>
      </c>
      <c r="F132" s="76" t="s">
        <v>46</v>
      </c>
      <c r="G132" s="64"/>
      <c r="H132" s="64"/>
      <c r="I132" s="64"/>
      <c r="J132" s="64"/>
    </row>
    <row r="133" spans="1:10" s="68" customFormat="1" ht="13.5" x14ac:dyDescent="0.3">
      <c r="A133" s="64"/>
      <c r="B133" s="25"/>
      <c r="C133" s="25">
        <v>1</v>
      </c>
      <c r="D133" s="79" t="s">
        <v>148</v>
      </c>
      <c r="E133" s="72" t="s">
        <v>158</v>
      </c>
      <c r="F133" s="70" t="s">
        <v>160</v>
      </c>
      <c r="G133" s="64"/>
      <c r="H133" s="64"/>
      <c r="I133" s="64"/>
      <c r="J133" s="64"/>
    </row>
    <row r="134" spans="1:10" s="68" customFormat="1" ht="13.5" x14ac:dyDescent="0.3">
      <c r="A134" s="64"/>
      <c r="B134" s="25"/>
      <c r="C134" s="25">
        <v>2</v>
      </c>
      <c r="D134" s="79" t="s">
        <v>149</v>
      </c>
      <c r="E134" s="72" t="s">
        <v>128</v>
      </c>
      <c r="F134" s="70"/>
      <c r="G134" s="64"/>
      <c r="H134" s="64"/>
      <c r="I134" s="64"/>
      <c r="J134" s="64"/>
    </row>
    <row r="135" spans="1:10" s="68" customFormat="1" ht="13.5" x14ac:dyDescent="0.3">
      <c r="A135" s="64"/>
      <c r="B135" s="25"/>
      <c r="C135" s="25">
        <v>3</v>
      </c>
      <c r="D135" s="79" t="s">
        <v>150</v>
      </c>
      <c r="E135" s="72" t="s">
        <v>128</v>
      </c>
      <c r="F135" s="70"/>
      <c r="G135" s="64"/>
      <c r="H135" s="64"/>
      <c r="I135" s="64"/>
      <c r="J135" s="64"/>
    </row>
    <row r="136" spans="1:10" s="68" customFormat="1" ht="13.5" x14ac:dyDescent="0.3">
      <c r="A136" s="64"/>
      <c r="B136" s="25"/>
      <c r="C136" s="25">
        <v>4</v>
      </c>
      <c r="D136" s="79" t="s">
        <v>151</v>
      </c>
      <c r="E136" s="72" t="s">
        <v>128</v>
      </c>
      <c r="F136" s="70"/>
      <c r="G136" s="64"/>
      <c r="H136" s="64"/>
      <c r="I136" s="64"/>
      <c r="J136" s="64"/>
    </row>
    <row r="137" spans="1:10" s="68" customFormat="1" ht="13.5" x14ac:dyDescent="0.3">
      <c r="A137" s="64"/>
      <c r="B137" s="25"/>
      <c r="C137" s="25">
        <v>5</v>
      </c>
      <c r="D137" s="79" t="s">
        <v>152</v>
      </c>
      <c r="E137" s="72" t="s">
        <v>159</v>
      </c>
      <c r="F137" s="70" t="s">
        <v>206</v>
      </c>
      <c r="G137" s="64"/>
      <c r="H137" s="64"/>
      <c r="I137" s="64"/>
      <c r="J137" s="64"/>
    </row>
    <row r="138" spans="1:10" s="68" customFormat="1" ht="13.5" x14ac:dyDescent="0.3">
      <c r="A138" s="64"/>
      <c r="B138" s="25"/>
      <c r="C138" s="25">
        <v>6</v>
      </c>
      <c r="D138" s="79" t="s">
        <v>153</v>
      </c>
      <c r="E138" s="72" t="s">
        <v>159</v>
      </c>
      <c r="F138" s="70"/>
      <c r="G138" s="64"/>
      <c r="H138" s="64"/>
      <c r="I138" s="64"/>
      <c r="J138" s="64"/>
    </row>
    <row r="139" spans="1:10" s="68" customFormat="1" ht="13.5" x14ac:dyDescent="0.3">
      <c r="A139" s="64"/>
      <c r="B139" s="25"/>
      <c r="C139" s="25">
        <v>7</v>
      </c>
      <c r="D139" s="79" t="s">
        <v>154</v>
      </c>
      <c r="E139" s="72" t="s">
        <v>159</v>
      </c>
      <c r="F139" s="70" t="s">
        <v>161</v>
      </c>
      <c r="G139" s="64"/>
      <c r="H139" s="64"/>
      <c r="I139" s="64"/>
      <c r="J139" s="64"/>
    </row>
    <row r="140" spans="1:10" s="68" customFormat="1" ht="13.5" x14ac:dyDescent="0.3">
      <c r="A140" s="64"/>
      <c r="B140" s="25"/>
      <c r="C140" s="25">
        <v>8</v>
      </c>
      <c r="D140" s="79" t="s">
        <v>155</v>
      </c>
      <c r="E140" s="72" t="s">
        <v>159</v>
      </c>
      <c r="F140" s="70"/>
      <c r="G140" s="64"/>
      <c r="H140" s="64"/>
      <c r="I140" s="64"/>
      <c r="J140" s="64"/>
    </row>
    <row r="141" spans="1:10" s="68" customFormat="1" ht="13.5" x14ac:dyDescent="0.3">
      <c r="A141" s="64"/>
      <c r="B141" s="25"/>
      <c r="C141" s="25">
        <v>9</v>
      </c>
      <c r="D141" s="79" t="s">
        <v>156</v>
      </c>
      <c r="E141" s="72" t="s">
        <v>159</v>
      </c>
      <c r="F141" s="70" t="s">
        <v>162</v>
      </c>
      <c r="G141" s="64"/>
      <c r="H141" s="64"/>
      <c r="I141" s="64"/>
      <c r="J141" s="64"/>
    </row>
    <row r="142" spans="1:10" s="68" customFormat="1" ht="13.5" x14ac:dyDescent="0.3">
      <c r="A142" s="64"/>
      <c r="B142" s="25"/>
      <c r="C142" s="25">
        <v>10</v>
      </c>
      <c r="D142" s="79" t="s">
        <v>157</v>
      </c>
      <c r="E142" s="67" t="s">
        <v>128</v>
      </c>
      <c r="F142" s="70"/>
      <c r="G142" s="64"/>
      <c r="H142" s="64"/>
      <c r="I142" s="64"/>
      <c r="J142" s="64"/>
    </row>
    <row r="143" spans="1:10" s="68" customFormat="1" ht="13.5" x14ac:dyDescent="0.3">
      <c r="A143" s="64"/>
      <c r="B143" s="25"/>
      <c r="C143" s="25"/>
      <c r="D143" s="64"/>
      <c r="E143" s="71"/>
      <c r="F143" s="70"/>
      <c r="G143" s="64"/>
      <c r="H143" s="64"/>
      <c r="I143" s="64"/>
      <c r="J143" s="64"/>
    </row>
    <row r="144" spans="1:10" s="68" customFormat="1" ht="13.5" x14ac:dyDescent="0.3">
      <c r="A144" s="64"/>
      <c r="B144" s="25"/>
      <c r="C144" s="65">
        <v>2017</v>
      </c>
      <c r="D144" s="65" t="s">
        <v>133</v>
      </c>
      <c r="E144" s="66">
        <v>0.6</v>
      </c>
      <c r="F144" s="67"/>
      <c r="G144" s="64"/>
      <c r="H144" s="64"/>
      <c r="I144" s="64"/>
      <c r="J144" s="64"/>
    </row>
    <row r="145" spans="1:10" s="68" customFormat="1" thickBot="1" x14ac:dyDescent="0.35">
      <c r="A145" s="64"/>
      <c r="B145" s="25"/>
      <c r="C145" s="69" t="s">
        <v>33</v>
      </c>
      <c r="D145" s="69" t="s">
        <v>34</v>
      </c>
      <c r="E145" s="75" t="s">
        <v>36</v>
      </c>
      <c r="F145" s="76" t="s">
        <v>46</v>
      </c>
      <c r="G145" s="64"/>
      <c r="H145" s="64"/>
      <c r="I145" s="64"/>
      <c r="J145" s="64"/>
    </row>
    <row r="146" spans="1:10" s="68" customFormat="1" ht="13.5" x14ac:dyDescent="0.3">
      <c r="A146" s="64"/>
      <c r="B146" s="25"/>
      <c r="C146" s="25">
        <v>1</v>
      </c>
      <c r="D146" s="79" t="s">
        <v>163</v>
      </c>
      <c r="E146" s="72" t="s">
        <v>175</v>
      </c>
      <c r="F146" s="70"/>
      <c r="G146" s="64"/>
      <c r="H146" s="64"/>
      <c r="I146" s="64"/>
      <c r="J146" s="64"/>
    </row>
    <row r="147" spans="1:10" s="68" customFormat="1" ht="13.5" x14ac:dyDescent="0.3">
      <c r="A147" s="64"/>
      <c r="B147" s="25"/>
      <c r="C147" s="25">
        <v>2</v>
      </c>
      <c r="D147" s="79" t="s">
        <v>164</v>
      </c>
      <c r="E147" s="67" t="s">
        <v>173</v>
      </c>
      <c r="F147" s="70"/>
      <c r="G147" s="64"/>
      <c r="H147" s="64"/>
      <c r="I147" s="64"/>
      <c r="J147" s="64"/>
    </row>
    <row r="148" spans="1:10" s="68" customFormat="1" ht="13.5" x14ac:dyDescent="0.3">
      <c r="A148" s="64"/>
      <c r="B148" s="25"/>
      <c r="C148" s="25">
        <v>3</v>
      </c>
      <c r="D148" s="79" t="s">
        <v>165</v>
      </c>
      <c r="E148" s="72" t="s">
        <v>175</v>
      </c>
      <c r="F148" s="70" t="s">
        <v>176</v>
      </c>
      <c r="G148" s="64"/>
      <c r="H148" s="64"/>
      <c r="I148" s="64"/>
      <c r="J148" s="64"/>
    </row>
    <row r="149" spans="1:10" s="68" customFormat="1" ht="13.5" x14ac:dyDescent="0.3">
      <c r="A149" s="64"/>
      <c r="B149" s="25"/>
      <c r="C149" s="25">
        <v>4</v>
      </c>
      <c r="D149" s="79" t="s">
        <v>166</v>
      </c>
      <c r="E149" s="72" t="s">
        <v>175</v>
      </c>
      <c r="F149" s="70" t="s">
        <v>71</v>
      </c>
      <c r="G149" s="64"/>
      <c r="H149" s="64"/>
      <c r="I149" s="64"/>
      <c r="J149" s="64"/>
    </row>
    <row r="150" spans="1:10" s="68" customFormat="1" ht="13.5" x14ac:dyDescent="0.3">
      <c r="A150" s="64"/>
      <c r="B150" s="25"/>
      <c r="C150" s="25">
        <v>5</v>
      </c>
      <c r="D150" s="79" t="s">
        <v>167</v>
      </c>
      <c r="E150" s="72" t="s">
        <v>175</v>
      </c>
      <c r="F150" s="70" t="s">
        <v>207</v>
      </c>
      <c r="G150" s="64"/>
      <c r="H150" s="64"/>
      <c r="I150" s="64"/>
      <c r="J150" s="64"/>
    </row>
    <row r="151" spans="1:10" s="68" customFormat="1" ht="13.5" x14ac:dyDescent="0.3">
      <c r="A151" s="64"/>
      <c r="B151" s="25"/>
      <c r="C151" s="25">
        <v>6</v>
      </c>
      <c r="D151" s="79" t="s">
        <v>168</v>
      </c>
      <c r="E151" s="72" t="s">
        <v>175</v>
      </c>
      <c r="F151" s="70" t="s">
        <v>177</v>
      </c>
      <c r="G151" s="64"/>
      <c r="H151" s="64"/>
      <c r="I151" s="64"/>
      <c r="J151" s="64"/>
    </row>
    <row r="152" spans="1:10" s="68" customFormat="1" ht="13.5" x14ac:dyDescent="0.3">
      <c r="A152" s="64"/>
      <c r="B152" s="25"/>
      <c r="C152" s="25">
        <v>7</v>
      </c>
      <c r="D152" s="79" t="s">
        <v>169</v>
      </c>
      <c r="E152" s="67" t="s">
        <v>45</v>
      </c>
      <c r="F152" s="70"/>
      <c r="G152" s="64"/>
      <c r="H152" s="64"/>
      <c r="I152" s="64"/>
      <c r="J152" s="64"/>
    </row>
    <row r="153" spans="1:10" s="68" customFormat="1" ht="13.5" x14ac:dyDescent="0.3">
      <c r="A153" s="64"/>
      <c r="B153" s="25"/>
      <c r="C153" s="25">
        <v>8</v>
      </c>
      <c r="D153" s="79" t="s">
        <v>170</v>
      </c>
      <c r="E153" s="72" t="s">
        <v>96</v>
      </c>
      <c r="F153" s="70" t="s">
        <v>178</v>
      </c>
      <c r="G153" s="64"/>
      <c r="H153" s="64"/>
      <c r="I153" s="64"/>
      <c r="J153" s="64"/>
    </row>
    <row r="154" spans="1:10" s="68" customFormat="1" ht="13.5" x14ac:dyDescent="0.3">
      <c r="A154" s="64"/>
      <c r="B154" s="25"/>
      <c r="C154" s="25">
        <v>9</v>
      </c>
      <c r="D154" s="79" t="s">
        <v>171</v>
      </c>
      <c r="E154" s="67" t="s">
        <v>174</v>
      </c>
      <c r="F154" s="70"/>
      <c r="G154" s="64"/>
      <c r="H154" s="64"/>
      <c r="I154" s="64"/>
      <c r="J154" s="64"/>
    </row>
    <row r="155" spans="1:10" s="68" customFormat="1" ht="13.5" x14ac:dyDescent="0.3">
      <c r="A155" s="64"/>
      <c r="B155" s="25"/>
      <c r="C155" s="25">
        <v>10</v>
      </c>
      <c r="D155" s="79" t="s">
        <v>172</v>
      </c>
      <c r="E155" s="72" t="s">
        <v>65</v>
      </c>
      <c r="F155" s="70"/>
      <c r="G155" s="64"/>
      <c r="H155" s="64"/>
      <c r="I155" s="64"/>
      <c r="J155" s="64"/>
    </row>
    <row r="156" spans="1:10" s="68" customFormat="1" ht="13.5" x14ac:dyDescent="0.3">
      <c r="A156" s="64"/>
      <c r="B156" s="25"/>
      <c r="C156" s="25"/>
      <c r="D156" s="79"/>
      <c r="E156" s="72"/>
      <c r="F156" s="70"/>
      <c r="G156" s="64"/>
      <c r="H156" s="64"/>
      <c r="I156" s="64"/>
      <c r="J156" s="64"/>
    </row>
    <row r="157" spans="1:10" s="68" customFormat="1" thickBot="1" x14ac:dyDescent="0.35">
      <c r="A157" s="64"/>
      <c r="B157" s="26" t="s">
        <v>179</v>
      </c>
      <c r="C157" s="69" t="s">
        <v>180</v>
      </c>
      <c r="D157" s="80" t="s">
        <v>51</v>
      </c>
      <c r="E157" s="72"/>
      <c r="F157" s="70"/>
      <c r="G157" s="64"/>
      <c r="H157" s="64"/>
      <c r="I157" s="64"/>
      <c r="J157" s="64"/>
    </row>
    <row r="158" spans="1:10" s="68" customFormat="1" ht="13.5" x14ac:dyDescent="0.3">
      <c r="A158" s="64"/>
      <c r="B158" s="25"/>
      <c r="C158" s="25">
        <v>2009</v>
      </c>
      <c r="D158" s="59">
        <v>0.6</v>
      </c>
      <c r="E158" s="72"/>
      <c r="F158" s="70"/>
      <c r="G158" s="64"/>
      <c r="H158" s="64"/>
      <c r="I158" s="64"/>
      <c r="J158" s="64"/>
    </row>
    <row r="159" spans="1:10" s="68" customFormat="1" ht="13.5" x14ac:dyDescent="0.3">
      <c r="A159" s="64"/>
      <c r="B159" s="25"/>
      <c r="C159" s="25">
        <v>2010</v>
      </c>
      <c r="D159" s="59">
        <v>0.5</v>
      </c>
      <c r="E159" s="72"/>
      <c r="F159" s="70"/>
      <c r="G159" s="64"/>
      <c r="H159" s="64"/>
      <c r="I159" s="64"/>
      <c r="J159" s="64"/>
    </row>
    <row r="160" spans="1:10" s="68" customFormat="1" ht="13.5" x14ac:dyDescent="0.3">
      <c r="A160" s="64"/>
      <c r="B160" s="25"/>
      <c r="C160" s="25">
        <v>2011</v>
      </c>
      <c r="D160" s="59">
        <v>0.4</v>
      </c>
      <c r="E160" s="72"/>
      <c r="F160" s="70"/>
      <c r="G160" s="64"/>
      <c r="H160" s="64"/>
      <c r="I160" s="64"/>
      <c r="J160" s="64"/>
    </row>
    <row r="161" spans="1:10" s="68" customFormat="1" ht="13.5" x14ac:dyDescent="0.3">
      <c r="A161" s="64"/>
      <c r="B161" s="25"/>
      <c r="C161" s="25">
        <v>2012</v>
      </c>
      <c r="D161" s="59">
        <v>0.4</v>
      </c>
      <c r="E161" s="72"/>
      <c r="F161" s="70"/>
      <c r="G161" s="64"/>
      <c r="H161" s="64"/>
      <c r="I161" s="64"/>
      <c r="J161" s="64"/>
    </row>
    <row r="162" spans="1:10" s="68" customFormat="1" ht="13.5" x14ac:dyDescent="0.3">
      <c r="A162" s="64"/>
      <c r="B162" s="25"/>
      <c r="C162" s="25">
        <v>2013</v>
      </c>
      <c r="D162" s="59">
        <v>0.8</v>
      </c>
      <c r="E162" s="72"/>
      <c r="F162" s="70"/>
      <c r="G162" s="64"/>
      <c r="H162" s="64"/>
      <c r="I162" s="64"/>
      <c r="J162" s="64"/>
    </row>
    <row r="163" spans="1:10" s="68" customFormat="1" ht="13.5" x14ac:dyDescent="0.3">
      <c r="A163" s="64"/>
      <c r="B163" s="25"/>
      <c r="C163" s="25">
        <v>2014</v>
      </c>
      <c r="D163" s="59">
        <v>0.5</v>
      </c>
      <c r="E163" s="72"/>
      <c r="F163" s="70"/>
      <c r="G163" s="64"/>
      <c r="H163" s="64"/>
      <c r="I163" s="64"/>
      <c r="J163" s="64"/>
    </row>
    <row r="164" spans="1:10" s="68" customFormat="1" ht="13.5" x14ac:dyDescent="0.3">
      <c r="A164" s="64"/>
      <c r="B164" s="25"/>
      <c r="C164" s="25">
        <v>2015</v>
      </c>
      <c r="D164" s="59">
        <v>0.7</v>
      </c>
      <c r="E164" s="72"/>
      <c r="F164" s="70"/>
      <c r="G164" s="64"/>
      <c r="H164" s="64"/>
      <c r="I164" s="64"/>
      <c r="J164" s="64"/>
    </row>
    <row r="165" spans="1:10" s="68" customFormat="1" ht="13.5" x14ac:dyDescent="0.3">
      <c r="A165" s="64"/>
      <c r="B165" s="25"/>
      <c r="C165" s="25">
        <v>2016</v>
      </c>
      <c r="D165" s="59">
        <v>0.6</v>
      </c>
      <c r="E165" s="71"/>
      <c r="F165" s="70"/>
      <c r="G165" s="64"/>
      <c r="H165" s="64"/>
      <c r="I165" s="64"/>
      <c r="J165" s="64"/>
    </row>
    <row r="166" spans="1:10" s="27" customFormat="1" ht="13.5" x14ac:dyDescent="0.3">
      <c r="A166" s="64"/>
      <c r="B166" s="25"/>
      <c r="C166" s="25">
        <v>2017</v>
      </c>
      <c r="D166" s="59">
        <v>0.6</v>
      </c>
      <c r="E166" s="34"/>
      <c r="F166" s="61"/>
      <c r="G166" s="25"/>
      <c r="H166" s="25"/>
      <c r="I166" s="25"/>
      <c r="J166" s="25"/>
    </row>
    <row r="167" spans="1:10" s="27" customFormat="1" ht="13.5" x14ac:dyDescent="0.3">
      <c r="A167" s="64"/>
      <c r="B167" s="25"/>
      <c r="C167" s="25"/>
      <c r="D167" s="25"/>
      <c r="E167" s="34"/>
      <c r="F167" s="61"/>
      <c r="G167" s="25"/>
      <c r="H167" s="25"/>
      <c r="I167" s="25"/>
      <c r="J167" s="25"/>
    </row>
    <row r="168" spans="1:10" s="27" customFormat="1" thickBot="1" x14ac:dyDescent="0.35">
      <c r="A168" s="64"/>
      <c r="B168" s="26" t="s">
        <v>186</v>
      </c>
      <c r="C168" s="69" t="s">
        <v>181</v>
      </c>
      <c r="D168" s="69" t="s">
        <v>182</v>
      </c>
      <c r="E168" s="34"/>
      <c r="F168" s="61"/>
      <c r="G168" s="25"/>
      <c r="H168" s="25"/>
      <c r="I168" s="25"/>
      <c r="J168" s="25"/>
    </row>
    <row r="169" spans="1:10" s="27" customFormat="1" ht="13.5" x14ac:dyDescent="0.3">
      <c r="A169" s="64"/>
      <c r="B169" s="25"/>
      <c r="C169" s="61" t="s">
        <v>85</v>
      </c>
      <c r="D169" s="61">
        <v>19</v>
      </c>
      <c r="E169" s="34"/>
      <c r="F169" s="61"/>
      <c r="G169" s="25"/>
      <c r="H169" s="25"/>
      <c r="I169" s="25"/>
      <c r="J169" s="25"/>
    </row>
    <row r="170" spans="1:10" s="27" customFormat="1" ht="13.5" x14ac:dyDescent="0.3">
      <c r="A170" s="64"/>
      <c r="B170" s="25"/>
      <c r="C170" s="61" t="s">
        <v>71</v>
      </c>
      <c r="D170" s="61">
        <v>14</v>
      </c>
      <c r="E170" s="34"/>
      <c r="F170" s="61"/>
      <c r="G170" s="25"/>
      <c r="H170" s="25"/>
      <c r="I170" s="25"/>
      <c r="J170" s="25"/>
    </row>
    <row r="171" spans="1:10" s="27" customFormat="1" ht="13.5" x14ac:dyDescent="0.3">
      <c r="A171" s="64"/>
      <c r="B171" s="25"/>
      <c r="C171" s="61" t="s">
        <v>131</v>
      </c>
      <c r="D171" s="61">
        <v>8</v>
      </c>
      <c r="E171" s="34"/>
      <c r="F171" s="61"/>
      <c r="G171" s="25"/>
      <c r="H171" s="25"/>
      <c r="I171" s="25"/>
      <c r="J171" s="25"/>
    </row>
    <row r="172" spans="1:10" s="27" customFormat="1" ht="13.5" x14ac:dyDescent="0.3">
      <c r="A172" s="64"/>
      <c r="B172" s="25"/>
      <c r="C172" s="61" t="s">
        <v>183</v>
      </c>
      <c r="D172" s="61">
        <v>4</v>
      </c>
      <c r="E172" s="34"/>
      <c r="F172" s="61"/>
      <c r="G172" s="25"/>
      <c r="H172" s="25"/>
      <c r="I172" s="25"/>
      <c r="J172" s="25"/>
    </row>
    <row r="173" spans="1:10" s="27" customFormat="1" ht="13.5" x14ac:dyDescent="0.3">
      <c r="A173" s="64"/>
      <c r="B173" s="25"/>
      <c r="C173" s="61" t="s">
        <v>184</v>
      </c>
      <c r="D173" s="61">
        <v>3</v>
      </c>
      <c r="E173" s="34"/>
      <c r="F173" s="61"/>
      <c r="G173" s="25"/>
      <c r="H173" s="25"/>
      <c r="I173" s="25"/>
      <c r="J173" s="25"/>
    </row>
    <row r="174" spans="1:10" s="27" customFormat="1" ht="13.5" x14ac:dyDescent="0.3">
      <c r="A174" s="64"/>
      <c r="B174" s="25"/>
      <c r="C174" s="61" t="s">
        <v>185</v>
      </c>
      <c r="D174" s="61">
        <v>2</v>
      </c>
      <c r="E174" s="34"/>
      <c r="F174" s="61"/>
      <c r="G174" s="25"/>
      <c r="H174" s="25"/>
      <c r="I174" s="25"/>
      <c r="J174" s="25"/>
    </row>
    <row r="175" spans="1:10" s="27" customFormat="1" ht="13.5" x14ac:dyDescent="0.3">
      <c r="A175" s="64"/>
      <c r="B175" s="25"/>
      <c r="C175" s="61" t="s">
        <v>144</v>
      </c>
      <c r="D175" s="61">
        <v>2</v>
      </c>
      <c r="E175" s="34"/>
      <c r="F175" s="61"/>
      <c r="G175" s="25"/>
      <c r="H175" s="25"/>
      <c r="I175" s="25"/>
      <c r="J175" s="25"/>
    </row>
    <row r="176" spans="1:10" s="27" customFormat="1" ht="13.5" x14ac:dyDescent="0.3">
      <c r="A176" s="64"/>
      <c r="B176" s="25"/>
      <c r="C176" s="61" t="s">
        <v>147</v>
      </c>
      <c r="D176" s="61">
        <v>2</v>
      </c>
      <c r="E176" s="34"/>
      <c r="F176" s="61"/>
      <c r="G176" s="25"/>
      <c r="H176" s="25"/>
      <c r="I176" s="25"/>
      <c r="J176" s="25"/>
    </row>
    <row r="177" spans="1:12" s="27" customFormat="1" ht="14.5" x14ac:dyDescent="0.3">
      <c r="A177" s="1"/>
      <c r="B177" s="25"/>
      <c r="C177" s="52"/>
      <c r="D177" s="52"/>
      <c r="E177" s="34"/>
      <c r="F177" s="61"/>
      <c r="G177" s="25"/>
      <c r="H177" s="25"/>
      <c r="I177" s="25"/>
      <c r="J177" s="25"/>
    </row>
    <row r="178" spans="1:12" s="27" customFormat="1" ht="14.5" x14ac:dyDescent="0.3">
      <c r="A178" s="1"/>
      <c r="B178" s="25"/>
      <c r="C178" s="52"/>
      <c r="D178" s="52"/>
      <c r="E178" s="34"/>
      <c r="F178" s="61"/>
      <c r="G178" s="25"/>
      <c r="H178" s="25"/>
      <c r="I178" s="25"/>
      <c r="J178" s="25"/>
    </row>
    <row r="179" spans="1:12" s="27" customFormat="1" ht="14.5" x14ac:dyDescent="0.3">
      <c r="A179" s="1"/>
      <c r="B179" s="25"/>
      <c r="C179" s="22"/>
      <c r="D179" s="25"/>
      <c r="E179" s="34"/>
      <c r="F179" s="61"/>
      <c r="G179" s="25"/>
      <c r="H179" s="25"/>
      <c r="I179" s="25"/>
      <c r="J179" s="25"/>
    </row>
    <row r="180" spans="1:12" ht="14.5" x14ac:dyDescent="0.3">
      <c r="A180" s="25"/>
      <c r="B180" s="22"/>
      <c r="C180" s="22"/>
      <c r="J180" s="1"/>
    </row>
    <row r="181" spans="1:12" x14ac:dyDescent="0.3">
      <c r="B181" s="16" t="s">
        <v>4</v>
      </c>
      <c r="C181" s="16"/>
      <c r="D181" s="12"/>
      <c r="E181" s="36"/>
      <c r="F181" s="60"/>
      <c r="G181" s="10"/>
      <c r="H181" s="10"/>
      <c r="I181" s="10"/>
      <c r="J181" s="11"/>
      <c r="K181" s="11"/>
      <c r="L181" s="11"/>
    </row>
    <row r="182" spans="1:12" ht="14.5" x14ac:dyDescent="0.3">
      <c r="B182" s="22"/>
      <c r="C182" s="22"/>
    </row>
    <row r="183" spans="1:12" s="41" customFormat="1" ht="14.5" x14ac:dyDescent="0.3">
      <c r="A183" s="40"/>
      <c r="B183" s="24" t="s">
        <v>187</v>
      </c>
      <c r="C183" s="24"/>
      <c r="D183" s="40"/>
      <c r="E183" s="49"/>
      <c r="F183" s="81"/>
      <c r="G183" s="40"/>
      <c r="H183" s="40"/>
      <c r="I183" s="40"/>
    </row>
    <row r="184" spans="1:12" s="68" customFormat="1" thickBot="1" x14ac:dyDescent="0.35">
      <c r="A184" s="64"/>
      <c r="B184" s="25"/>
      <c r="C184" s="69" t="s">
        <v>191</v>
      </c>
      <c r="D184" s="75" t="s">
        <v>188</v>
      </c>
      <c r="E184" s="75" t="s">
        <v>190</v>
      </c>
      <c r="F184" s="76" t="s">
        <v>189</v>
      </c>
      <c r="G184" s="75" t="s">
        <v>190</v>
      </c>
      <c r="H184" s="64"/>
      <c r="I184" s="64"/>
    </row>
    <row r="185" spans="1:12" s="68" customFormat="1" ht="13.5" x14ac:dyDescent="0.3">
      <c r="A185" s="64"/>
      <c r="B185" s="25"/>
      <c r="C185" s="25">
        <v>2008</v>
      </c>
      <c r="D185" s="85">
        <v>409346801.77999997</v>
      </c>
      <c r="E185" s="83"/>
      <c r="F185" s="82">
        <v>85746004.569999993</v>
      </c>
      <c r="G185" s="83"/>
      <c r="H185" s="84"/>
      <c r="I185" s="64"/>
    </row>
    <row r="186" spans="1:12" s="68" customFormat="1" ht="13.5" x14ac:dyDescent="0.3">
      <c r="A186" s="64"/>
      <c r="B186" s="25"/>
      <c r="C186" s="25">
        <v>2009</v>
      </c>
      <c r="D186" s="85">
        <v>604137674.61000001</v>
      </c>
      <c r="E186" s="83">
        <f>(D186-D185)/ABS(D185)</f>
        <v>0.47585781049949127</v>
      </c>
      <c r="F186" s="82">
        <v>83273623.200000003</v>
      </c>
      <c r="G186" s="83">
        <f>(F186-F185)/ABS(F185)</f>
        <v>-2.8833779281011579E-2</v>
      </c>
      <c r="H186" s="84"/>
      <c r="I186" s="64"/>
    </row>
    <row r="187" spans="1:12" s="68" customFormat="1" ht="13.5" x14ac:dyDescent="0.3">
      <c r="A187" s="64"/>
      <c r="B187" s="25"/>
      <c r="C187" s="25">
        <v>2010</v>
      </c>
      <c r="D187" s="85">
        <v>1071714030.96</v>
      </c>
      <c r="E187" s="83">
        <f t="shared" ref="E187:E194" si="0">(D187-D186)/ABS(D186)</f>
        <v>0.77395662611480587</v>
      </c>
      <c r="F187" s="82">
        <v>132826763.8</v>
      </c>
      <c r="G187" s="83">
        <f t="shared" ref="G187:G194" si="1">(F187-F186)/ABS(F186)</f>
        <v>0.59506406345484908</v>
      </c>
      <c r="H187" s="84"/>
      <c r="I187" s="64"/>
    </row>
    <row r="188" spans="1:12" s="68" customFormat="1" ht="13.5" x14ac:dyDescent="0.3">
      <c r="A188" s="64"/>
      <c r="B188" s="25"/>
      <c r="C188" s="25">
        <v>2011</v>
      </c>
      <c r="D188" s="85">
        <v>892383406.70000005</v>
      </c>
      <c r="E188" s="83">
        <f t="shared" si="0"/>
        <v>-0.1673306675843019</v>
      </c>
      <c r="F188" s="82">
        <v>181105241.16</v>
      </c>
      <c r="G188" s="83">
        <f t="shared" si="1"/>
        <v>0.36346949951060992</v>
      </c>
      <c r="H188" s="84"/>
      <c r="I188" s="64"/>
    </row>
    <row r="189" spans="1:12" s="68" customFormat="1" ht="13.5" x14ac:dyDescent="0.3">
      <c r="A189" s="64"/>
      <c r="B189" s="25"/>
      <c r="C189" s="25">
        <v>2012</v>
      </c>
      <c r="D189" s="85">
        <v>1386401582.4000001</v>
      </c>
      <c r="E189" s="83">
        <f t="shared" si="0"/>
        <v>0.55359408522269649</v>
      </c>
      <c r="F189" s="82">
        <v>154066060.87</v>
      </c>
      <c r="G189" s="83">
        <f t="shared" si="1"/>
        <v>-0.14930092644923426</v>
      </c>
      <c r="H189" s="84"/>
      <c r="I189" s="64"/>
    </row>
    <row r="190" spans="1:12" s="68" customFormat="1" ht="13.5" x14ac:dyDescent="0.3">
      <c r="A190" s="64"/>
      <c r="B190" s="25"/>
      <c r="C190" s="25">
        <v>2013</v>
      </c>
      <c r="D190" s="85">
        <v>2013963791.47</v>
      </c>
      <c r="E190" s="83">
        <f t="shared" si="0"/>
        <v>0.4526554333439427</v>
      </c>
      <c r="F190" s="82">
        <v>353392651.75</v>
      </c>
      <c r="G190" s="83">
        <f t="shared" si="1"/>
        <v>1.2937735264627201</v>
      </c>
      <c r="H190" s="84"/>
      <c r="I190" s="64"/>
    </row>
    <row r="191" spans="1:12" s="68" customFormat="1" ht="13.5" x14ac:dyDescent="0.3">
      <c r="A191" s="64"/>
      <c r="B191" s="25"/>
      <c r="C191" s="25">
        <v>2014</v>
      </c>
      <c r="D191" s="85">
        <v>2389022826.7399998</v>
      </c>
      <c r="E191" s="83">
        <f t="shared" si="0"/>
        <v>0.18622928418998172</v>
      </c>
      <c r="F191" s="82">
        <v>539812582.75</v>
      </c>
      <c r="G191" s="83">
        <f t="shared" si="1"/>
        <v>0.52751501786143185</v>
      </c>
      <c r="H191" s="84"/>
      <c r="I191" s="64"/>
    </row>
    <row r="192" spans="1:12" s="68" customFormat="1" ht="13.5" x14ac:dyDescent="0.3">
      <c r="A192" s="64"/>
      <c r="B192" s="25"/>
      <c r="C192" s="25">
        <v>2015</v>
      </c>
      <c r="D192" s="85">
        <v>3873565085.3800001</v>
      </c>
      <c r="E192" s="83">
        <f t="shared" si="0"/>
        <v>0.62140145419446213</v>
      </c>
      <c r="F192" s="82">
        <v>471838738.62</v>
      </c>
      <c r="G192" s="83">
        <f t="shared" si="1"/>
        <v>-0.125921192469647</v>
      </c>
      <c r="H192" s="84"/>
      <c r="I192" s="64"/>
    </row>
    <row r="193" spans="1:9" s="68" customFormat="1" ht="13.5" x14ac:dyDescent="0.3">
      <c r="A193" s="64"/>
      <c r="B193" s="25"/>
      <c r="C193" s="25">
        <v>2016</v>
      </c>
      <c r="D193" s="85">
        <v>3503457272.6700001</v>
      </c>
      <c r="E193" s="83">
        <f t="shared" si="0"/>
        <v>-9.5547074736629128E-2</v>
      </c>
      <c r="F193" s="82">
        <v>-40182784.729999997</v>
      </c>
      <c r="G193" s="83">
        <f t="shared" si="1"/>
        <v>-1.0851621145977199</v>
      </c>
      <c r="H193" s="84"/>
      <c r="I193" s="64"/>
    </row>
    <row r="194" spans="1:9" s="68" customFormat="1" ht="13.5" x14ac:dyDescent="0.3">
      <c r="A194" s="64"/>
      <c r="B194" s="25"/>
      <c r="C194" s="61">
        <v>2017</v>
      </c>
      <c r="D194" s="82">
        <v>3946276083.6799998</v>
      </c>
      <c r="E194" s="83">
        <f t="shared" si="0"/>
        <v>0.12639480848371404</v>
      </c>
      <c r="F194" s="82">
        <v>131050060.62</v>
      </c>
      <c r="G194" s="83">
        <f t="shared" si="1"/>
        <v>4.2613483983393401</v>
      </c>
      <c r="H194" s="84"/>
      <c r="I194" s="64"/>
    </row>
    <row r="195" spans="1:9" s="68" customFormat="1" ht="13.5" x14ac:dyDescent="0.3">
      <c r="A195" s="64"/>
      <c r="B195" s="25"/>
      <c r="C195" s="61"/>
      <c r="D195" s="82"/>
      <c r="E195" s="83"/>
      <c r="F195" s="82"/>
      <c r="G195" s="83"/>
      <c r="H195" s="84"/>
      <c r="I195" s="64"/>
    </row>
    <row r="196" spans="1:9" s="41" customFormat="1" ht="14.5" x14ac:dyDescent="0.3">
      <c r="A196" s="40"/>
      <c r="B196" s="24"/>
      <c r="C196" s="24"/>
      <c r="D196" s="40"/>
      <c r="E196" s="83"/>
      <c r="F196" s="81"/>
      <c r="G196" s="83"/>
      <c r="H196" s="40"/>
      <c r="I196" s="40"/>
    </row>
    <row r="197" spans="1:9" s="41" customFormat="1" ht="14.5" x14ac:dyDescent="0.3">
      <c r="A197" s="40"/>
      <c r="B197" s="24" t="s">
        <v>192</v>
      </c>
      <c r="C197" s="24"/>
      <c r="D197" s="40"/>
      <c r="E197" s="83"/>
      <c r="F197" s="81"/>
      <c r="G197" s="83"/>
      <c r="H197" s="40"/>
      <c r="I197" s="40"/>
    </row>
    <row r="198" spans="1:9" s="68" customFormat="1" thickBot="1" x14ac:dyDescent="0.35">
      <c r="A198" s="64"/>
      <c r="B198" s="25"/>
      <c r="C198" s="69" t="s">
        <v>191</v>
      </c>
      <c r="D198" s="75" t="s">
        <v>188</v>
      </c>
      <c r="E198" s="75" t="s">
        <v>190</v>
      </c>
      <c r="F198" s="76" t="s">
        <v>189</v>
      </c>
      <c r="G198" s="75" t="s">
        <v>190</v>
      </c>
      <c r="H198" s="64"/>
      <c r="I198" s="64"/>
    </row>
    <row r="199" spans="1:9" s="68" customFormat="1" ht="13.5" x14ac:dyDescent="0.3">
      <c r="A199" s="64"/>
      <c r="B199" s="25"/>
      <c r="C199" s="25">
        <v>2009</v>
      </c>
      <c r="D199" s="85">
        <v>385216294.51999998</v>
      </c>
      <c r="E199" s="83"/>
      <c r="F199" s="85">
        <v>70636958.819999993</v>
      </c>
      <c r="G199" s="25"/>
      <c r="H199" s="25"/>
      <c r="I199" s="64"/>
    </row>
    <row r="200" spans="1:9" s="68" customFormat="1" ht="13.5" x14ac:dyDescent="0.3">
      <c r="A200" s="64"/>
      <c r="B200" s="25"/>
      <c r="C200" s="25">
        <v>2010</v>
      </c>
      <c r="D200" s="85">
        <v>479604851.26999998</v>
      </c>
      <c r="E200" s="83">
        <f>(D200-D199)/ABS(D199)</f>
        <v>0.24502742509273437</v>
      </c>
      <c r="F200" s="85">
        <v>94758525.75</v>
      </c>
      <c r="G200" s="83">
        <f>(F200-F199)/ABS(F199)</f>
        <v>0.34148648714432311</v>
      </c>
      <c r="H200" s="84"/>
      <c r="I200" s="64"/>
    </row>
    <row r="201" spans="1:9" s="68" customFormat="1" ht="13.5" x14ac:dyDescent="0.3">
      <c r="A201" s="64"/>
      <c r="B201" s="25"/>
      <c r="C201" s="25">
        <v>2011</v>
      </c>
      <c r="D201" s="85">
        <v>697925090.25999999</v>
      </c>
      <c r="E201" s="83">
        <f t="shared" ref="E201:E207" si="2">(D201-D200)/ABS(D200)</f>
        <v>0.45520857099732237</v>
      </c>
      <c r="F201" s="85">
        <v>172481297.88999999</v>
      </c>
      <c r="G201" s="83">
        <f t="shared" ref="G201:G207" si="3">(F201-F200)/ABS(F200)</f>
        <v>0.820219305068705</v>
      </c>
      <c r="H201" s="84"/>
      <c r="I201" s="64"/>
    </row>
    <row r="202" spans="1:9" s="68" customFormat="1" ht="13.5" x14ac:dyDescent="0.3">
      <c r="A202" s="64"/>
      <c r="B202" s="25"/>
      <c r="C202" s="25">
        <v>2012</v>
      </c>
      <c r="D202" s="85">
        <v>1033855314.5</v>
      </c>
      <c r="E202" s="83">
        <f t="shared" si="2"/>
        <v>0.48132704917494079</v>
      </c>
      <c r="F202" s="82">
        <v>293132318.27999997</v>
      </c>
      <c r="G202" s="83">
        <f t="shared" si="3"/>
        <v>0.69950204379227954</v>
      </c>
      <c r="H202" s="84"/>
      <c r="I202" s="64"/>
    </row>
    <row r="203" spans="1:9" s="68" customFormat="1" ht="13.5" x14ac:dyDescent="0.3">
      <c r="A203" s="64"/>
      <c r="B203" s="25"/>
      <c r="C203" s="25">
        <v>2013</v>
      </c>
      <c r="D203" s="85">
        <v>904171794.58000004</v>
      </c>
      <c r="E203" s="83">
        <f t="shared" si="2"/>
        <v>-0.12543681702958442</v>
      </c>
      <c r="F203" s="82">
        <v>310006857.92000002</v>
      </c>
      <c r="G203" s="83">
        <f t="shared" si="3"/>
        <v>5.7566288626972502E-2</v>
      </c>
      <c r="H203" s="84"/>
      <c r="I203" s="64"/>
    </row>
    <row r="204" spans="1:9" s="68" customFormat="1" ht="13.5" x14ac:dyDescent="0.3">
      <c r="A204" s="64"/>
      <c r="B204" s="25"/>
      <c r="C204" s="25">
        <v>2014</v>
      </c>
      <c r="D204" s="85">
        <v>1218071643.3099999</v>
      </c>
      <c r="E204" s="83">
        <f t="shared" si="2"/>
        <v>0.34716837066987982</v>
      </c>
      <c r="F204" s="82">
        <v>310801550.25999999</v>
      </c>
      <c r="G204" s="83">
        <f t="shared" si="3"/>
        <v>2.5634669675760886E-3</v>
      </c>
      <c r="H204" s="84"/>
      <c r="I204" s="64"/>
    </row>
    <row r="205" spans="1:9" s="27" customFormat="1" ht="13.5" x14ac:dyDescent="0.3">
      <c r="A205" s="64"/>
      <c r="B205" s="25"/>
      <c r="C205" s="25">
        <v>2015</v>
      </c>
      <c r="D205" s="85">
        <v>1523294694.8399999</v>
      </c>
      <c r="E205" s="83">
        <f t="shared" si="2"/>
        <v>0.25057889920217158</v>
      </c>
      <c r="F205" s="82">
        <v>362428472.22000003</v>
      </c>
      <c r="G205" s="83">
        <f t="shared" si="3"/>
        <v>0.16610895897015865</v>
      </c>
      <c r="H205" s="84"/>
      <c r="I205" s="25"/>
    </row>
    <row r="206" spans="1:9" s="27" customFormat="1" ht="13.5" x14ac:dyDescent="0.3">
      <c r="A206" s="64"/>
      <c r="B206" s="25"/>
      <c r="C206" s="25">
        <v>2016</v>
      </c>
      <c r="D206" s="85">
        <v>1731311632.22</v>
      </c>
      <c r="E206" s="83">
        <f t="shared" si="2"/>
        <v>0.13655725191234208</v>
      </c>
      <c r="F206" s="82">
        <v>518688446.75</v>
      </c>
      <c r="G206" s="83">
        <f t="shared" si="3"/>
        <v>0.43114707178730594</v>
      </c>
      <c r="H206" s="84"/>
      <c r="I206" s="25"/>
    </row>
    <row r="207" spans="1:9" s="27" customFormat="1" ht="13.5" x14ac:dyDescent="0.3">
      <c r="A207" s="64"/>
      <c r="B207" s="25"/>
      <c r="C207" s="61">
        <v>2017</v>
      </c>
      <c r="D207" s="85">
        <v>1843452761.05</v>
      </c>
      <c r="E207" s="83">
        <f t="shared" si="2"/>
        <v>6.4772353366681482E-2</v>
      </c>
      <c r="F207" s="82">
        <v>461565322.67000002</v>
      </c>
      <c r="G207" s="83">
        <f t="shared" si="3"/>
        <v>-0.11012993336929378</v>
      </c>
      <c r="H207" s="84"/>
      <c r="I207" s="25"/>
    </row>
    <row r="208" spans="1:9" s="27" customFormat="1" ht="14.5" x14ac:dyDescent="0.3">
      <c r="A208" s="40"/>
      <c r="B208" s="25"/>
      <c r="C208" s="24"/>
      <c r="D208" s="25"/>
      <c r="E208" s="34"/>
      <c r="F208" s="61"/>
      <c r="G208" s="25"/>
      <c r="H208" s="25"/>
      <c r="I208" s="25"/>
    </row>
    <row r="209" spans="1:9" s="27" customFormat="1" ht="14.5" x14ac:dyDescent="0.3">
      <c r="A209" s="40"/>
      <c r="B209" s="25"/>
      <c r="C209" s="24"/>
      <c r="D209" s="25"/>
      <c r="E209" s="34"/>
      <c r="F209" s="61"/>
      <c r="G209" s="25"/>
      <c r="H209" s="25"/>
      <c r="I209" s="25"/>
    </row>
    <row r="210" spans="1:9" s="27" customFormat="1" ht="14.5" x14ac:dyDescent="0.3">
      <c r="A210" s="40"/>
      <c r="B210" s="25" t="s">
        <v>335</v>
      </c>
      <c r="C210" s="24"/>
      <c r="D210" s="25"/>
      <c r="E210" s="34"/>
      <c r="F210" s="61"/>
      <c r="G210" s="25"/>
      <c r="H210" s="25"/>
      <c r="I210" s="25"/>
    </row>
    <row r="211" spans="1:9" s="27" customFormat="1" ht="14.5" x14ac:dyDescent="0.3">
      <c r="A211" s="40"/>
      <c r="B211" s="25" t="s">
        <v>209</v>
      </c>
      <c r="C211" s="24"/>
      <c r="D211" s="25"/>
      <c r="E211" s="34"/>
      <c r="F211" s="61"/>
      <c r="G211" s="25"/>
      <c r="H211" s="25"/>
      <c r="I211" s="25"/>
    </row>
    <row r="212" spans="1:9" s="27" customFormat="1" ht="14.5" x14ac:dyDescent="0.3">
      <c r="A212" s="40"/>
      <c r="B212" s="25"/>
      <c r="C212" s="24"/>
      <c r="D212" s="25"/>
      <c r="E212" s="34"/>
      <c r="F212" s="61"/>
      <c r="G212" s="25"/>
      <c r="H212" s="25"/>
      <c r="I212" s="25"/>
    </row>
    <row r="213" spans="1:9" s="27" customFormat="1" ht="14.5" x14ac:dyDescent="0.3">
      <c r="A213" s="40"/>
      <c r="B213" s="26" t="s">
        <v>195</v>
      </c>
      <c r="C213" s="24"/>
      <c r="D213" s="25"/>
      <c r="E213" s="34"/>
      <c r="F213" s="61"/>
      <c r="G213" s="25"/>
      <c r="H213" s="25"/>
      <c r="I213" s="25"/>
    </row>
    <row r="214" spans="1:9" s="27" customFormat="1" ht="14.5" x14ac:dyDescent="0.3">
      <c r="A214" s="40"/>
      <c r="B214" s="25" t="s">
        <v>198</v>
      </c>
      <c r="C214" s="24"/>
      <c r="D214" s="25"/>
      <c r="E214" s="34"/>
      <c r="F214" s="61"/>
      <c r="G214" s="25"/>
      <c r="H214" s="25"/>
      <c r="I214" s="25"/>
    </row>
    <row r="215" spans="1:9" s="27" customFormat="1" ht="14.5" x14ac:dyDescent="0.3">
      <c r="A215" s="40"/>
      <c r="B215" s="25"/>
      <c r="C215" s="24"/>
      <c r="D215" s="25"/>
      <c r="E215" s="34"/>
      <c r="F215" s="61"/>
      <c r="G215" s="25"/>
      <c r="H215" s="25"/>
      <c r="I215" s="25"/>
    </row>
    <row r="216" spans="1:9" s="27" customFormat="1" ht="14.5" x14ac:dyDescent="0.3">
      <c r="A216" s="40"/>
      <c r="B216" s="26" t="s">
        <v>196</v>
      </c>
      <c r="C216" s="24"/>
      <c r="D216" s="25"/>
      <c r="E216" s="34"/>
      <c r="F216" s="61"/>
      <c r="G216" s="25"/>
      <c r="H216" s="25"/>
      <c r="I216" s="25"/>
    </row>
    <row r="217" spans="1:9" s="27" customFormat="1" ht="14.5" x14ac:dyDescent="0.3">
      <c r="A217" s="40"/>
      <c r="B217" s="25" t="s">
        <v>336</v>
      </c>
      <c r="C217" s="24"/>
      <c r="D217" s="25"/>
      <c r="E217" s="34"/>
      <c r="F217" s="61"/>
      <c r="G217" s="25"/>
      <c r="H217" s="25"/>
      <c r="I217" s="25"/>
    </row>
    <row r="218" spans="1:9" s="27" customFormat="1" ht="14.5" x14ac:dyDescent="0.3">
      <c r="A218" s="40"/>
      <c r="B218" s="25" t="s">
        <v>337</v>
      </c>
      <c r="C218" s="24"/>
      <c r="D218" s="25"/>
      <c r="E218" s="34"/>
      <c r="F218" s="61"/>
      <c r="G218" s="25"/>
      <c r="H218" s="25"/>
      <c r="I218" s="25"/>
    </row>
    <row r="219" spans="1:9" s="27" customFormat="1" ht="14.5" x14ac:dyDescent="0.3">
      <c r="A219" s="40"/>
      <c r="B219" s="25"/>
      <c r="C219" s="24"/>
      <c r="D219" s="25"/>
      <c r="E219" s="34"/>
      <c r="F219" s="61"/>
      <c r="G219" s="25"/>
      <c r="H219" s="25"/>
      <c r="I219" s="25"/>
    </row>
    <row r="220" spans="1:9" s="27" customFormat="1" ht="14.5" x14ac:dyDescent="0.3">
      <c r="A220" s="40"/>
      <c r="B220" s="26" t="s">
        <v>197</v>
      </c>
      <c r="C220" s="24"/>
      <c r="D220" s="25"/>
      <c r="E220" s="34"/>
      <c r="F220" s="61"/>
      <c r="G220" s="25"/>
      <c r="H220" s="25"/>
      <c r="I220" s="25"/>
    </row>
    <row r="221" spans="1:9" s="27" customFormat="1" ht="14.5" x14ac:dyDescent="0.3">
      <c r="A221" s="40"/>
      <c r="B221" s="25" t="s">
        <v>200</v>
      </c>
      <c r="C221" s="24"/>
      <c r="D221" s="25"/>
      <c r="E221" s="34"/>
      <c r="F221" s="61"/>
      <c r="G221" s="25"/>
      <c r="H221" s="25"/>
      <c r="I221" s="25"/>
    </row>
    <row r="222" spans="1:9" s="27" customFormat="1" ht="14.5" x14ac:dyDescent="0.3">
      <c r="A222" s="40"/>
      <c r="B222" s="25" t="s">
        <v>201</v>
      </c>
      <c r="C222" s="24"/>
      <c r="D222" s="25"/>
      <c r="E222" s="34"/>
      <c r="F222" s="61"/>
      <c r="G222" s="25"/>
      <c r="H222" s="25"/>
      <c r="I222" s="25"/>
    </row>
    <row r="223" spans="1:9" s="27" customFormat="1" ht="14.5" x14ac:dyDescent="0.3">
      <c r="A223" s="40"/>
      <c r="B223" s="25"/>
      <c r="C223" s="24"/>
      <c r="D223" s="25"/>
      <c r="E223" s="34"/>
      <c r="F223" s="61"/>
      <c r="G223" s="25"/>
      <c r="H223" s="25"/>
      <c r="I223" s="25"/>
    </row>
    <row r="224" spans="1:9" s="27" customFormat="1" ht="14.5" x14ac:dyDescent="0.3">
      <c r="A224" s="40"/>
      <c r="B224" s="26" t="s">
        <v>199</v>
      </c>
      <c r="C224" s="24"/>
      <c r="D224" s="25"/>
      <c r="E224" s="34"/>
      <c r="F224" s="61"/>
      <c r="G224" s="25"/>
      <c r="H224" s="25"/>
      <c r="I224" s="25"/>
    </row>
    <row r="225" spans="1:12" s="27" customFormat="1" ht="14.5" x14ac:dyDescent="0.3">
      <c r="A225" s="40"/>
      <c r="B225" s="25" t="s">
        <v>202</v>
      </c>
      <c r="C225" s="24"/>
      <c r="D225" s="25"/>
      <c r="E225" s="34"/>
      <c r="F225" s="61"/>
      <c r="G225" s="25"/>
      <c r="H225" s="25"/>
      <c r="I225" s="25"/>
    </row>
    <row r="226" spans="1:12" s="27" customFormat="1" ht="14.5" x14ac:dyDescent="0.3">
      <c r="A226" s="40"/>
      <c r="B226" s="25"/>
      <c r="C226" s="24"/>
      <c r="D226" s="25"/>
      <c r="E226" s="34"/>
      <c r="F226" s="61"/>
      <c r="G226" s="25"/>
      <c r="H226" s="25"/>
      <c r="I226" s="25"/>
    </row>
    <row r="227" spans="1:12" s="27" customFormat="1" ht="14.5" x14ac:dyDescent="0.3">
      <c r="A227" s="40"/>
      <c r="B227" s="26" t="s">
        <v>214</v>
      </c>
      <c r="C227" s="24"/>
      <c r="D227" s="25"/>
      <c r="E227" s="34"/>
      <c r="F227" s="61"/>
      <c r="G227" s="25"/>
      <c r="H227" s="25"/>
      <c r="I227" s="25"/>
    </row>
    <row r="228" spans="1:12" s="27" customFormat="1" ht="14.5" x14ac:dyDescent="0.3">
      <c r="A228" s="40"/>
      <c r="B228" s="25" t="s">
        <v>203</v>
      </c>
      <c r="C228" s="24"/>
      <c r="D228" s="25"/>
      <c r="E228" s="34"/>
      <c r="F228" s="61"/>
      <c r="G228" s="25"/>
      <c r="H228" s="25"/>
      <c r="I228" s="25"/>
    </row>
    <row r="229" spans="1:12" s="27" customFormat="1" ht="14.5" x14ac:dyDescent="0.3">
      <c r="A229" s="40"/>
      <c r="B229" s="25" t="s">
        <v>208</v>
      </c>
      <c r="C229" s="24"/>
      <c r="D229" s="25"/>
      <c r="E229" s="34"/>
      <c r="F229" s="61"/>
      <c r="G229" s="25"/>
      <c r="H229" s="25"/>
      <c r="I229" s="25"/>
    </row>
    <row r="230" spans="1:12" s="27" customFormat="1" ht="14.5" x14ac:dyDescent="0.3">
      <c r="A230" s="40"/>
      <c r="B230" s="25"/>
      <c r="C230" s="24"/>
      <c r="D230" s="25"/>
      <c r="E230" s="34"/>
      <c r="F230" s="61"/>
      <c r="G230" s="25"/>
      <c r="H230" s="25"/>
      <c r="I230" s="25"/>
    </row>
    <row r="231" spans="1:12" ht="14.5" x14ac:dyDescent="0.3">
      <c r="A231" s="25"/>
      <c r="B231" s="22"/>
      <c r="C231" s="22"/>
    </row>
    <row r="232" spans="1:12" x14ac:dyDescent="0.3">
      <c r="B232" s="16" t="s">
        <v>5</v>
      </c>
      <c r="C232" s="16"/>
      <c r="D232" s="14"/>
      <c r="E232" s="37"/>
      <c r="F232" s="62"/>
      <c r="G232" s="15"/>
      <c r="H232" s="15"/>
      <c r="I232" s="15"/>
      <c r="J232" s="11"/>
      <c r="K232" s="11"/>
      <c r="L232" s="11"/>
    </row>
    <row r="233" spans="1:12" ht="15" customHeight="1" x14ac:dyDescent="0.3">
      <c r="B233" s="22"/>
      <c r="C233" s="22"/>
    </row>
    <row r="234" spans="1:12" s="68" customFormat="1" ht="15" customHeight="1" x14ac:dyDescent="0.3">
      <c r="A234" s="64"/>
      <c r="B234" s="25" t="s">
        <v>210</v>
      </c>
      <c r="C234" s="25"/>
      <c r="D234" s="64"/>
      <c r="E234" s="71"/>
      <c r="F234" s="70"/>
      <c r="G234" s="64"/>
      <c r="H234" s="64"/>
      <c r="I234" s="64"/>
    </row>
    <row r="235" spans="1:12" s="68" customFormat="1" ht="15" customHeight="1" x14ac:dyDescent="0.3">
      <c r="A235" s="64"/>
      <c r="B235" s="25"/>
      <c r="C235" s="25"/>
      <c r="D235" s="64"/>
      <c r="E235" s="71"/>
      <c r="F235" s="70"/>
      <c r="G235" s="64"/>
      <c r="H235" s="64"/>
      <c r="I235" s="64"/>
    </row>
    <row r="236" spans="1:12" s="68" customFormat="1" ht="15" customHeight="1" x14ac:dyDescent="0.3">
      <c r="A236" s="64"/>
      <c r="B236" s="25" t="s">
        <v>211</v>
      </c>
      <c r="C236" s="25"/>
      <c r="D236" s="64"/>
      <c r="E236" s="71"/>
      <c r="F236" s="70"/>
      <c r="G236" s="64"/>
      <c r="H236" s="64"/>
      <c r="I236" s="64"/>
    </row>
    <row r="237" spans="1:12" s="68" customFormat="1" ht="15" customHeight="1" x14ac:dyDescent="0.3">
      <c r="A237" s="64"/>
      <c r="B237" s="25"/>
      <c r="C237" s="25"/>
      <c r="D237" s="64"/>
      <c r="E237" s="71"/>
      <c r="F237" s="70"/>
      <c r="G237" s="64"/>
      <c r="H237" s="64"/>
      <c r="I237" s="64"/>
    </row>
    <row r="238" spans="1:12" s="68" customFormat="1" ht="15" customHeight="1" x14ac:dyDescent="0.3">
      <c r="A238" s="64"/>
      <c r="B238" s="25" t="s">
        <v>212</v>
      </c>
      <c r="C238" s="25"/>
      <c r="D238" s="64"/>
      <c r="E238" s="71"/>
      <c r="F238" s="70"/>
      <c r="G238" s="64"/>
      <c r="H238" s="64"/>
      <c r="I238" s="64"/>
    </row>
    <row r="239" spans="1:12" s="68" customFormat="1" ht="15" customHeight="1" x14ac:dyDescent="0.3">
      <c r="A239" s="64"/>
      <c r="B239" s="25" t="s">
        <v>216</v>
      </c>
      <c r="C239" s="25"/>
      <c r="D239" s="64"/>
      <c r="E239" s="71"/>
      <c r="F239" s="70"/>
      <c r="G239" s="64"/>
      <c r="H239" s="64"/>
      <c r="I239" s="64"/>
    </row>
    <row r="240" spans="1:12" s="68" customFormat="1" ht="15" customHeight="1" x14ac:dyDescent="0.3">
      <c r="A240" s="64"/>
      <c r="B240" s="25" t="s">
        <v>213</v>
      </c>
      <c r="C240" s="25"/>
      <c r="D240" s="64"/>
      <c r="E240" s="71"/>
      <c r="F240" s="70"/>
      <c r="G240" s="64"/>
      <c r="H240" s="64"/>
      <c r="I240" s="64"/>
    </row>
    <row r="241" spans="1:12" s="68" customFormat="1" ht="15" customHeight="1" x14ac:dyDescent="0.3">
      <c r="A241" s="64"/>
      <c r="B241" s="25" t="s">
        <v>215</v>
      </c>
      <c r="C241" s="25"/>
      <c r="D241" s="64"/>
      <c r="E241" s="71"/>
      <c r="F241" s="70"/>
      <c r="G241" s="64"/>
      <c r="H241" s="64"/>
      <c r="I241" s="64"/>
    </row>
    <row r="242" spans="1:12" s="68" customFormat="1" ht="15" customHeight="1" x14ac:dyDescent="0.3">
      <c r="A242" s="64"/>
      <c r="B242" s="25" t="s">
        <v>217</v>
      </c>
      <c r="C242" s="25"/>
      <c r="D242" s="64"/>
      <c r="E242" s="71"/>
      <c r="F242" s="70"/>
      <c r="G242" s="64"/>
      <c r="H242" s="64"/>
      <c r="I242" s="64"/>
    </row>
    <row r="243" spans="1:12" s="68" customFormat="1" ht="15" customHeight="1" x14ac:dyDescent="0.3">
      <c r="A243" s="64"/>
      <c r="B243" s="25" t="s">
        <v>218</v>
      </c>
      <c r="C243" s="25"/>
      <c r="D243" s="64"/>
      <c r="E243" s="71"/>
      <c r="F243" s="70"/>
      <c r="G243" s="64"/>
      <c r="H243" s="64"/>
      <c r="I243" s="64"/>
    </row>
    <row r="244" spans="1:12" s="68" customFormat="1" ht="15" customHeight="1" x14ac:dyDescent="0.3">
      <c r="A244" s="64"/>
      <c r="B244" s="25" t="s">
        <v>219</v>
      </c>
      <c r="C244" s="25"/>
      <c r="D244" s="64"/>
      <c r="E244" s="71"/>
      <c r="F244" s="70"/>
      <c r="G244" s="64"/>
      <c r="H244" s="64"/>
      <c r="I244" s="64"/>
    </row>
    <row r="245" spans="1:12" s="27" customFormat="1" ht="15" customHeight="1" x14ac:dyDescent="0.3">
      <c r="A245" s="64"/>
      <c r="B245" s="25" t="s">
        <v>220</v>
      </c>
      <c r="C245" s="25"/>
      <c r="D245" s="25"/>
      <c r="E245" s="34"/>
      <c r="F245" s="61"/>
      <c r="G245" s="25"/>
      <c r="H245" s="25"/>
      <c r="I245" s="25"/>
    </row>
    <row r="246" spans="1:12" s="27" customFormat="1" ht="13" x14ac:dyDescent="0.25">
      <c r="A246" s="25"/>
      <c r="C246" s="25"/>
      <c r="D246" s="25"/>
      <c r="E246" s="34"/>
      <c r="F246" s="61"/>
      <c r="G246" s="25"/>
      <c r="H246" s="25"/>
      <c r="I246" s="25"/>
    </row>
    <row r="247" spans="1:12" ht="14.5" x14ac:dyDescent="0.3">
      <c r="A247" s="25"/>
      <c r="B247" s="23"/>
      <c r="C247" s="23"/>
      <c r="D247" s="7"/>
      <c r="E247" s="33"/>
      <c r="F247" s="57"/>
      <c r="G247" s="6"/>
      <c r="H247" s="6"/>
      <c r="I247" s="6"/>
      <c r="J247" s="13"/>
      <c r="K247" s="13"/>
      <c r="L247" s="13"/>
    </row>
    <row r="248" spans="1:12" x14ac:dyDescent="0.3">
      <c r="A248" s="6"/>
      <c r="B248" s="16" t="s">
        <v>6</v>
      </c>
      <c r="C248" s="16"/>
      <c r="D248" s="12"/>
      <c r="E248" s="36"/>
      <c r="F248" s="60"/>
      <c r="G248" s="10"/>
      <c r="H248" s="10"/>
      <c r="I248" s="10"/>
      <c r="J248" s="11"/>
      <c r="K248" s="11"/>
      <c r="L248" s="11"/>
    </row>
    <row r="249" spans="1:12" ht="14.5" x14ac:dyDescent="0.3">
      <c r="B249" s="22"/>
      <c r="C249" s="22"/>
    </row>
    <row r="250" spans="1:12" ht="14.5" x14ac:dyDescent="0.3">
      <c r="B250" s="22"/>
      <c r="C250" s="22"/>
      <c r="D250" s="100" t="s">
        <v>248</v>
      </c>
      <c r="E250" s="104" t="s">
        <v>257</v>
      </c>
    </row>
    <row r="251" spans="1:12" s="74" customFormat="1" thickBot="1" x14ac:dyDescent="0.35">
      <c r="A251" s="73"/>
      <c r="B251" s="69" t="s">
        <v>224</v>
      </c>
      <c r="C251" s="69" t="s">
        <v>223</v>
      </c>
      <c r="D251" s="101" t="s">
        <v>249</v>
      </c>
      <c r="E251" s="105" t="s">
        <v>249</v>
      </c>
      <c r="F251" s="76" t="s">
        <v>221</v>
      </c>
      <c r="G251" s="75" t="s">
        <v>228</v>
      </c>
      <c r="H251" s="75" t="s">
        <v>251</v>
      </c>
      <c r="I251" s="96" t="s">
        <v>246</v>
      </c>
      <c r="J251" s="96" t="s">
        <v>245</v>
      </c>
      <c r="K251" s="97" t="s">
        <v>244</v>
      </c>
    </row>
    <row r="252" spans="1:12" s="70" customFormat="1" x14ac:dyDescent="0.3">
      <c r="B252" s="61" t="s">
        <v>225</v>
      </c>
      <c r="C252" s="61">
        <v>59495</v>
      </c>
      <c r="D252" s="102">
        <f>J252/H252</f>
        <v>231.96594427244582</v>
      </c>
      <c r="E252" s="106">
        <f>J252/I252</f>
        <v>60.472154963680381</v>
      </c>
      <c r="F252" s="86">
        <f>I252/H252</f>
        <v>3.8359133126934988</v>
      </c>
      <c r="G252" s="98">
        <f>K252/H252/100</f>
        <v>133.79566563467492</v>
      </c>
      <c r="H252" s="70">
        <v>3.23</v>
      </c>
      <c r="I252" s="70">
        <v>12.39</v>
      </c>
      <c r="J252" s="70">
        <v>749.25</v>
      </c>
      <c r="K252" s="70">
        <v>43216</v>
      </c>
    </row>
    <row r="253" spans="1:12" s="70" customFormat="1" x14ac:dyDescent="0.3">
      <c r="B253" s="61" t="s">
        <v>226</v>
      </c>
      <c r="C253" s="61">
        <v>38917</v>
      </c>
      <c r="D253" s="102">
        <f>J253/H253</f>
        <v>104.38582677165354</v>
      </c>
      <c r="E253" s="106">
        <f t="shared" ref="E253:E255" si="4">J253/I253</f>
        <v>76.189655172413794</v>
      </c>
      <c r="F253" s="86">
        <f>I253/H253</f>
        <v>1.3700787401574803</v>
      </c>
      <c r="G253" s="98">
        <f>K253/H253/100</f>
        <v>27.755905511811026</v>
      </c>
      <c r="H253" s="70">
        <v>1.27</v>
      </c>
      <c r="I253" s="70">
        <v>1.74</v>
      </c>
      <c r="J253" s="70">
        <v>132.57</v>
      </c>
      <c r="K253" s="70">
        <v>3525</v>
      </c>
    </row>
    <row r="254" spans="1:12" s="70" customFormat="1" x14ac:dyDescent="0.3">
      <c r="B254" s="61" t="s">
        <v>222</v>
      </c>
      <c r="C254" s="61">
        <v>8836</v>
      </c>
      <c r="D254" s="102">
        <f>J254/H254</f>
        <v>40.223741007194242</v>
      </c>
      <c r="E254" s="106">
        <f t="shared" si="4"/>
        <v>34.512962962962966</v>
      </c>
      <c r="F254" s="86">
        <f>I254/H254</f>
        <v>1.1654676258992804</v>
      </c>
      <c r="G254" s="98">
        <f>K254/H254/100</f>
        <v>36.529496402877697</v>
      </c>
      <c r="H254" s="70">
        <v>13.9</v>
      </c>
      <c r="I254" s="70">
        <v>16.2</v>
      </c>
      <c r="J254" s="70">
        <v>559.11</v>
      </c>
      <c r="K254" s="70">
        <v>50776</v>
      </c>
    </row>
    <row r="255" spans="1:12" s="70" customFormat="1" x14ac:dyDescent="0.3">
      <c r="B255" s="61" t="s">
        <v>227</v>
      </c>
      <c r="C255" s="61">
        <v>1965</v>
      </c>
      <c r="D255" s="102">
        <f>J255/H255</f>
        <v>9.6865558912386707</v>
      </c>
      <c r="E255" s="106">
        <f t="shared" si="4"/>
        <v>5.8295454545454541</v>
      </c>
      <c r="F255" s="86">
        <f>I255/H255</f>
        <v>1.661631419939577</v>
      </c>
      <c r="G255" s="98">
        <f>K255/H255/100</f>
        <v>6.8731117824773413</v>
      </c>
      <c r="H255" s="70">
        <v>13.24</v>
      </c>
      <c r="I255" s="70">
        <v>22</v>
      </c>
      <c r="J255" s="70">
        <v>128.25</v>
      </c>
      <c r="K255" s="70">
        <v>9100</v>
      </c>
    </row>
    <row r="256" spans="1:12" s="86" customFormat="1" ht="13.5" x14ac:dyDescent="0.3">
      <c r="B256" s="87" t="s">
        <v>235</v>
      </c>
      <c r="C256" s="87">
        <f>C254/C252</f>
        <v>0.14851668207412388</v>
      </c>
      <c r="D256" s="103">
        <f t="shared" ref="D256:E256" si="5">D254/D252</f>
        <v>0.1734036482525691</v>
      </c>
      <c r="E256" s="107">
        <f t="shared" si="5"/>
        <v>0.57072487302116948</v>
      </c>
      <c r="F256" s="87">
        <f>F254/F252</f>
        <v>0.30383054331353315</v>
      </c>
      <c r="G256" s="87">
        <f>G254/G252</f>
        <v>0.27302451263720606</v>
      </c>
    </row>
    <row r="257" spans="1:9" s="86" customFormat="1" ht="13.5" x14ac:dyDescent="0.3">
      <c r="B257" s="87" t="s">
        <v>236</v>
      </c>
      <c r="C257" s="87">
        <f>C254/C253</f>
        <v>0.2270473058046612</v>
      </c>
      <c r="D257" s="103">
        <f t="shared" ref="D257:E257" si="6">D254/D253</f>
        <v>0.38533718849767434</v>
      </c>
      <c r="E257" s="107">
        <f t="shared" si="6"/>
        <v>0.45298752021992578</v>
      </c>
      <c r="F257" s="87">
        <f>F254/F253</f>
        <v>0.85065740511039434</v>
      </c>
      <c r="G257" s="87">
        <f>G254/G253</f>
        <v>1.3160981682738915</v>
      </c>
    </row>
    <row r="258" spans="1:9" s="86" customFormat="1" ht="13.5" x14ac:dyDescent="0.3">
      <c r="B258" s="87" t="s">
        <v>237</v>
      </c>
      <c r="C258" s="87">
        <f>C254/C255</f>
        <v>4.4966921119592875</v>
      </c>
      <c r="D258" s="103">
        <f t="shared" ref="D258:E258" si="7">D254/D255</f>
        <v>4.1525327948167776</v>
      </c>
      <c r="E258" s="107">
        <f t="shared" si="7"/>
        <v>5.9203523211320492</v>
      </c>
      <c r="F258" s="87">
        <f>F254/F255</f>
        <v>0.70139960758665787</v>
      </c>
      <c r="G258" s="87">
        <f>G254/G255</f>
        <v>5.3148410151000078</v>
      </c>
    </row>
    <row r="259" spans="1:9" s="68" customFormat="1" ht="13.5" x14ac:dyDescent="0.3">
      <c r="A259" s="64"/>
      <c r="B259" s="95" t="s">
        <v>243</v>
      </c>
      <c r="C259" s="26"/>
      <c r="D259" s="64"/>
      <c r="E259" s="71"/>
      <c r="F259" s="70"/>
      <c r="G259" s="64"/>
      <c r="H259" s="64"/>
      <c r="I259" s="64"/>
    </row>
    <row r="260" spans="1:9" s="68" customFormat="1" ht="13.5" x14ac:dyDescent="0.3">
      <c r="A260" s="64"/>
      <c r="C260" s="26"/>
      <c r="D260" s="64"/>
      <c r="E260" s="71"/>
      <c r="F260" s="70"/>
      <c r="G260" s="64"/>
      <c r="H260" s="64"/>
      <c r="I260" s="64"/>
    </row>
    <row r="261" spans="1:9" s="68" customFormat="1" ht="13.5" x14ac:dyDescent="0.3">
      <c r="A261" s="64"/>
      <c r="B261" s="92" t="s">
        <v>250</v>
      </c>
      <c r="C261" s="26"/>
      <c r="D261" s="64"/>
      <c r="E261" s="71"/>
      <c r="F261" s="70"/>
      <c r="G261" s="64"/>
      <c r="H261" s="64"/>
      <c r="I261" s="64"/>
    </row>
    <row r="262" spans="1:9" s="68" customFormat="1" ht="13.5" x14ac:dyDescent="0.3">
      <c r="A262" s="64"/>
      <c r="B262" s="92" t="s">
        <v>253</v>
      </c>
      <c r="C262" s="26"/>
      <c r="D262" s="64"/>
      <c r="E262" s="71"/>
      <c r="F262" s="70"/>
      <c r="G262" s="64"/>
      <c r="H262" s="64"/>
      <c r="I262" s="64"/>
    </row>
    <row r="263" spans="1:9" s="68" customFormat="1" ht="13.5" x14ac:dyDescent="0.3">
      <c r="A263" s="64"/>
      <c r="B263" s="93" t="s">
        <v>247</v>
      </c>
      <c r="C263" s="26"/>
      <c r="D263" s="64"/>
      <c r="E263" s="71"/>
      <c r="F263" s="70"/>
      <c r="G263" s="64"/>
      <c r="H263" s="64"/>
      <c r="I263" s="64"/>
    </row>
    <row r="264" spans="1:9" s="68" customFormat="1" ht="13.5" x14ac:dyDescent="0.3">
      <c r="A264" s="64"/>
      <c r="B264" s="93" t="s">
        <v>252</v>
      </c>
      <c r="C264" s="26"/>
      <c r="D264" s="64"/>
      <c r="E264" s="71"/>
      <c r="F264" s="70"/>
      <c r="G264" s="64"/>
      <c r="H264" s="64"/>
      <c r="I264" s="64"/>
    </row>
    <row r="265" spans="1:9" s="68" customFormat="1" ht="13.5" x14ac:dyDescent="0.3">
      <c r="A265" s="64"/>
      <c r="B265" s="93" t="s">
        <v>254</v>
      </c>
      <c r="C265" s="26"/>
      <c r="D265" s="64"/>
      <c r="E265" s="71"/>
      <c r="F265" s="70"/>
      <c r="G265" s="64"/>
      <c r="H265" s="64"/>
      <c r="I265" s="64"/>
    </row>
    <row r="266" spans="1:9" s="68" customFormat="1" ht="13.5" x14ac:dyDescent="0.3">
      <c r="A266" s="64"/>
      <c r="B266" s="94" t="s">
        <v>255</v>
      </c>
      <c r="C266" s="26"/>
      <c r="D266" s="64"/>
      <c r="E266" s="71"/>
      <c r="F266" s="70"/>
      <c r="G266" s="64"/>
      <c r="H266" s="64"/>
      <c r="I266" s="64"/>
    </row>
    <row r="267" spans="1:9" s="68" customFormat="1" ht="13.5" x14ac:dyDescent="0.3">
      <c r="A267" s="64"/>
      <c r="B267" s="94" t="s">
        <v>256</v>
      </c>
      <c r="C267" s="26"/>
      <c r="D267" s="64"/>
      <c r="E267" s="71"/>
      <c r="F267" s="70"/>
      <c r="G267" s="64"/>
      <c r="H267" s="64"/>
      <c r="I267" s="64"/>
    </row>
    <row r="268" spans="1:9" s="68" customFormat="1" ht="13.5" x14ac:dyDescent="0.3">
      <c r="A268" s="64"/>
      <c r="B268" s="26"/>
      <c r="C268" s="26"/>
      <c r="D268" s="64"/>
      <c r="E268" s="71"/>
      <c r="F268" s="70"/>
      <c r="G268" s="64"/>
      <c r="H268" s="64"/>
      <c r="I268" s="64"/>
    </row>
    <row r="269" spans="1:9" s="68" customFormat="1" ht="13.5" x14ac:dyDescent="0.3">
      <c r="A269" s="64"/>
      <c r="B269" s="25" t="s">
        <v>232</v>
      </c>
      <c r="C269" s="25"/>
      <c r="D269" s="64"/>
      <c r="E269" s="71"/>
      <c r="F269" s="70"/>
      <c r="G269" s="64"/>
      <c r="H269" s="64"/>
      <c r="I269" s="64"/>
    </row>
    <row r="270" spans="1:9" s="74" customFormat="1" ht="13.5" x14ac:dyDescent="0.3">
      <c r="A270" s="73"/>
      <c r="B270" s="26" t="s">
        <v>233</v>
      </c>
      <c r="C270" s="26"/>
      <c r="D270" s="73"/>
      <c r="E270" s="78"/>
      <c r="F270" s="77"/>
      <c r="G270" s="73"/>
      <c r="H270" s="73"/>
      <c r="I270" s="73"/>
    </row>
    <row r="271" spans="1:9" s="74" customFormat="1" ht="13.5" x14ac:dyDescent="0.3">
      <c r="A271" s="73"/>
      <c r="B271" s="26" t="s">
        <v>258</v>
      </c>
      <c r="C271" s="26"/>
      <c r="D271" s="73"/>
      <c r="E271" s="78"/>
      <c r="F271" s="77"/>
      <c r="G271" s="73"/>
      <c r="H271" s="73"/>
      <c r="I271" s="73"/>
    </row>
    <row r="272" spans="1:9" s="68" customFormat="1" ht="13.5" x14ac:dyDescent="0.3">
      <c r="A272" s="64"/>
      <c r="B272" s="25"/>
      <c r="C272" s="25"/>
      <c r="D272" s="64"/>
      <c r="E272" s="71"/>
      <c r="F272" s="70"/>
      <c r="G272" s="64"/>
      <c r="H272" s="64"/>
      <c r="I272" s="64"/>
    </row>
    <row r="273" spans="1:9" s="68" customFormat="1" ht="13.5" x14ac:dyDescent="0.3">
      <c r="A273" s="64"/>
      <c r="B273" s="25" t="s">
        <v>234</v>
      </c>
      <c r="C273" s="25"/>
      <c r="D273" s="64"/>
      <c r="E273" s="71"/>
      <c r="F273" s="70"/>
      <c r="G273" s="64"/>
      <c r="H273" s="64"/>
      <c r="I273" s="64"/>
    </row>
    <row r="274" spans="1:9" s="74" customFormat="1" ht="13.5" x14ac:dyDescent="0.3">
      <c r="A274" s="73"/>
      <c r="B274" s="26" t="s">
        <v>229</v>
      </c>
      <c r="C274" s="26"/>
      <c r="D274" s="73"/>
      <c r="E274" s="78"/>
      <c r="F274" s="77"/>
      <c r="G274" s="73"/>
      <c r="H274" s="73"/>
      <c r="I274" s="73"/>
    </row>
    <row r="275" spans="1:9" s="68" customFormat="1" ht="13.5" x14ac:dyDescent="0.3">
      <c r="A275" s="64"/>
      <c r="B275" s="25"/>
      <c r="C275" s="25"/>
      <c r="D275" s="64"/>
      <c r="E275" s="71"/>
      <c r="F275" s="70"/>
      <c r="G275" s="64"/>
      <c r="H275" s="64"/>
      <c r="I275" s="64"/>
    </row>
    <row r="276" spans="1:9" s="68" customFormat="1" ht="13.5" x14ac:dyDescent="0.3">
      <c r="A276" s="64"/>
      <c r="B276" s="25" t="s">
        <v>230</v>
      </c>
      <c r="C276" s="25"/>
      <c r="D276" s="64"/>
      <c r="E276" s="71"/>
      <c r="F276" s="70"/>
      <c r="G276" s="64"/>
      <c r="H276" s="64"/>
      <c r="I276" s="64"/>
    </row>
    <row r="277" spans="1:9" s="74" customFormat="1" ht="13.5" x14ac:dyDescent="0.3">
      <c r="A277" s="73"/>
      <c r="B277" s="26" t="s">
        <v>231</v>
      </c>
      <c r="C277" s="26"/>
      <c r="D277" s="73"/>
      <c r="E277" s="78"/>
      <c r="F277" s="77"/>
      <c r="G277" s="73"/>
      <c r="H277" s="73"/>
      <c r="I277" s="73"/>
    </row>
    <row r="278" spans="1:9" s="68" customFormat="1" ht="13.5" x14ac:dyDescent="0.3">
      <c r="A278" s="64"/>
      <c r="B278" s="25"/>
      <c r="C278" s="25"/>
      <c r="D278" s="64"/>
      <c r="E278" s="71"/>
      <c r="F278" s="70"/>
      <c r="G278" s="64"/>
      <c r="H278" s="64"/>
      <c r="I278" s="64"/>
    </row>
    <row r="279" spans="1:9" s="68" customFormat="1" ht="13.5" x14ac:dyDescent="0.3">
      <c r="A279" s="64"/>
      <c r="B279" s="25" t="s">
        <v>238</v>
      </c>
      <c r="C279" s="25"/>
      <c r="D279" s="64"/>
      <c r="E279" s="71"/>
      <c r="F279" s="70"/>
      <c r="G279" s="64"/>
      <c r="H279" s="64"/>
      <c r="I279" s="64"/>
    </row>
    <row r="280" spans="1:9" s="68" customFormat="1" ht="13.5" x14ac:dyDescent="0.3">
      <c r="A280" s="64"/>
      <c r="B280" s="68" t="s">
        <v>240</v>
      </c>
      <c r="C280" s="25"/>
      <c r="D280" s="64"/>
      <c r="E280" s="71"/>
      <c r="F280" s="70"/>
      <c r="G280" s="64"/>
      <c r="H280" s="64"/>
      <c r="I280" s="64"/>
    </row>
    <row r="281" spans="1:9" s="68" customFormat="1" ht="13.5" x14ac:dyDescent="0.3">
      <c r="A281" s="64"/>
      <c r="C281" s="25"/>
      <c r="D281" s="64"/>
      <c r="E281" s="71"/>
      <c r="F281" s="70"/>
      <c r="G281" s="64"/>
      <c r="H281" s="64"/>
      <c r="I281" s="64"/>
    </row>
    <row r="282" spans="1:9" s="68" customFormat="1" ht="13.5" x14ac:dyDescent="0.3">
      <c r="A282" s="64"/>
      <c r="B282" s="68" t="s">
        <v>259</v>
      </c>
      <c r="C282" s="25"/>
      <c r="D282" s="64"/>
      <c r="E282" s="71"/>
      <c r="F282" s="70"/>
      <c r="G282" s="64"/>
      <c r="H282" s="64"/>
      <c r="I282" s="64"/>
    </row>
    <row r="283" spans="1:9" s="27" customFormat="1" ht="13.5" x14ac:dyDescent="0.3">
      <c r="A283" s="64"/>
      <c r="B283" s="25" t="s">
        <v>239</v>
      </c>
      <c r="C283" s="25"/>
      <c r="D283" s="25"/>
      <c r="E283" s="34"/>
      <c r="F283" s="61"/>
      <c r="G283" s="25"/>
      <c r="H283" s="25"/>
      <c r="I283" s="25"/>
    </row>
    <row r="284" spans="1:9" s="27" customFormat="1" ht="13.5" x14ac:dyDescent="0.3">
      <c r="A284" s="64"/>
      <c r="B284" s="25"/>
      <c r="C284" s="25"/>
      <c r="D284" s="25"/>
      <c r="E284" s="34"/>
      <c r="F284" s="61"/>
      <c r="G284" s="25"/>
      <c r="H284" s="25"/>
      <c r="I284" s="25"/>
    </row>
    <row r="285" spans="1:9" s="27" customFormat="1" ht="13.5" x14ac:dyDescent="0.3">
      <c r="A285" s="64"/>
      <c r="B285" s="25" t="s">
        <v>260</v>
      </c>
      <c r="C285" s="25"/>
      <c r="D285" s="25"/>
      <c r="E285" s="34"/>
      <c r="F285" s="61"/>
      <c r="G285" s="25"/>
      <c r="H285" s="25"/>
      <c r="I285" s="25"/>
    </row>
    <row r="286" spans="1:9" s="27" customFormat="1" ht="13.5" x14ac:dyDescent="0.3">
      <c r="A286" s="64"/>
      <c r="B286" s="25" t="s">
        <v>261</v>
      </c>
      <c r="C286" s="25"/>
      <c r="D286" s="25"/>
      <c r="E286" s="34"/>
      <c r="F286" s="61"/>
      <c r="G286" s="25"/>
      <c r="H286" s="25"/>
      <c r="I286" s="25"/>
    </row>
    <row r="287" spans="1:9" s="27" customFormat="1" ht="13" x14ac:dyDescent="0.25">
      <c r="A287" s="25"/>
      <c r="C287" s="25"/>
      <c r="D287" s="25"/>
      <c r="E287" s="34"/>
      <c r="F287" s="61"/>
      <c r="G287" s="25"/>
      <c r="H287" s="25"/>
      <c r="I287" s="25"/>
    </row>
    <row r="288" spans="1:9" ht="14.5" x14ac:dyDescent="0.3">
      <c r="A288" s="24"/>
      <c r="B288" s="22"/>
      <c r="C288" s="22"/>
    </row>
    <row r="289" spans="1:12" x14ac:dyDescent="0.3">
      <c r="B289" s="16" t="s">
        <v>7</v>
      </c>
      <c r="C289" s="16"/>
      <c r="D289" s="12"/>
      <c r="E289" s="36"/>
      <c r="F289" s="60"/>
      <c r="G289" s="17"/>
      <c r="H289" s="17"/>
      <c r="I289" s="17"/>
      <c r="J289" s="18"/>
      <c r="K289" s="11"/>
      <c r="L289" s="11"/>
    </row>
    <row r="290" spans="1:12" ht="14.5" x14ac:dyDescent="0.3">
      <c r="B290" s="22"/>
      <c r="C290" s="22"/>
    </row>
    <row r="291" spans="1:12" s="68" customFormat="1" ht="13.5" x14ac:dyDescent="0.3">
      <c r="A291" s="64"/>
      <c r="B291" s="26" t="s">
        <v>241</v>
      </c>
      <c r="C291" s="25"/>
      <c r="D291" s="64"/>
      <c r="E291" s="71"/>
      <c r="F291" s="70"/>
      <c r="G291" s="64"/>
      <c r="H291" s="64"/>
      <c r="I291" s="64"/>
    </row>
    <row r="292" spans="1:12" s="68" customFormat="1" ht="13.5" x14ac:dyDescent="0.3">
      <c r="A292" s="64"/>
      <c r="B292" s="25" t="s">
        <v>262</v>
      </c>
      <c r="C292" s="25"/>
      <c r="D292" s="64"/>
      <c r="E292" s="71"/>
      <c r="F292" s="70"/>
      <c r="G292" s="64"/>
      <c r="H292" s="64"/>
      <c r="I292" s="64"/>
    </row>
    <row r="293" spans="1:12" s="68" customFormat="1" ht="13.5" x14ac:dyDescent="0.3">
      <c r="A293" s="64"/>
      <c r="B293" s="25" t="s">
        <v>266</v>
      </c>
      <c r="C293" s="25"/>
      <c r="D293" s="64"/>
      <c r="E293" s="71"/>
      <c r="F293" s="70"/>
      <c r="G293" s="64"/>
      <c r="H293" s="64"/>
      <c r="I293" s="64"/>
    </row>
    <row r="294" spans="1:12" s="68" customFormat="1" ht="13.5" x14ac:dyDescent="0.3">
      <c r="A294" s="64"/>
      <c r="B294" s="25"/>
      <c r="C294" s="25"/>
      <c r="D294" s="64"/>
      <c r="E294" s="71"/>
      <c r="F294" s="70"/>
      <c r="G294" s="64"/>
      <c r="H294" s="64"/>
      <c r="I294" s="64"/>
    </row>
    <row r="295" spans="1:12" s="68" customFormat="1" ht="13.5" x14ac:dyDescent="0.3">
      <c r="A295" s="64"/>
      <c r="B295" s="26" t="s">
        <v>265</v>
      </c>
      <c r="C295" s="25"/>
      <c r="D295" s="64"/>
      <c r="E295" s="71"/>
      <c r="F295" s="70"/>
      <c r="G295" s="64"/>
      <c r="H295" s="64"/>
      <c r="I295" s="64"/>
    </row>
    <row r="296" spans="1:12" s="68" customFormat="1" ht="13.5" x14ac:dyDescent="0.3">
      <c r="A296" s="64"/>
      <c r="B296" s="25" t="s">
        <v>264</v>
      </c>
      <c r="C296" s="25"/>
      <c r="D296" s="64"/>
      <c r="E296" s="71"/>
      <c r="F296" s="70"/>
      <c r="G296" s="64"/>
      <c r="H296" s="64"/>
      <c r="I296" s="64"/>
    </row>
    <row r="297" spans="1:12" s="68" customFormat="1" ht="13.5" x14ac:dyDescent="0.3">
      <c r="A297" s="64"/>
      <c r="B297" s="25" t="s">
        <v>267</v>
      </c>
      <c r="C297" s="25"/>
      <c r="D297" s="64"/>
      <c r="E297" s="71"/>
      <c r="F297" s="70"/>
      <c r="G297" s="64"/>
      <c r="H297" s="64"/>
      <c r="I297" s="64"/>
    </row>
    <row r="298" spans="1:12" s="68" customFormat="1" ht="13.5" x14ac:dyDescent="0.3">
      <c r="A298" s="64"/>
      <c r="B298" s="25"/>
      <c r="C298" s="25"/>
      <c r="D298" s="64"/>
      <c r="E298" s="71"/>
      <c r="F298" s="70"/>
      <c r="G298" s="64"/>
      <c r="H298" s="64"/>
      <c r="I298" s="64"/>
    </row>
    <row r="299" spans="1:12" s="68" customFormat="1" ht="13.5" x14ac:dyDescent="0.3">
      <c r="A299" s="64"/>
      <c r="B299" s="26" t="s">
        <v>242</v>
      </c>
      <c r="C299" s="25"/>
      <c r="D299" s="64"/>
      <c r="E299" s="71"/>
      <c r="F299" s="70"/>
      <c r="G299" s="64"/>
      <c r="H299" s="64"/>
      <c r="I299" s="64"/>
    </row>
    <row r="300" spans="1:12" s="68" customFormat="1" ht="13.5" x14ac:dyDescent="0.3">
      <c r="A300" s="64"/>
      <c r="B300" s="25" t="s">
        <v>263</v>
      </c>
      <c r="C300" s="25"/>
      <c r="D300" s="64"/>
      <c r="E300" s="71"/>
      <c r="F300" s="70"/>
      <c r="G300" s="64"/>
      <c r="H300" s="64"/>
      <c r="I300" s="64"/>
    </row>
    <row r="301" spans="1:12" s="68" customFormat="1" ht="13.5" x14ac:dyDescent="0.3">
      <c r="A301" s="64"/>
      <c r="B301" s="25" t="s">
        <v>271</v>
      </c>
      <c r="C301" s="25"/>
      <c r="D301" s="64"/>
      <c r="E301" s="71"/>
      <c r="F301" s="70"/>
      <c r="G301" s="64"/>
      <c r="H301" s="64"/>
      <c r="I301" s="64"/>
    </row>
    <row r="302" spans="1:12" s="68" customFormat="1" ht="13.5" x14ac:dyDescent="0.3">
      <c r="A302" s="64"/>
      <c r="B302" s="25"/>
      <c r="C302" s="25"/>
      <c r="D302" s="64"/>
      <c r="E302" s="71"/>
      <c r="F302" s="70"/>
      <c r="G302" s="64"/>
      <c r="H302" s="64"/>
      <c r="I302" s="64"/>
    </row>
    <row r="303" spans="1:12" ht="14.5" x14ac:dyDescent="0.3">
      <c r="A303" s="24"/>
      <c r="B303" s="22"/>
      <c r="C303" s="22"/>
    </row>
    <row r="304" spans="1:12" x14ac:dyDescent="0.3">
      <c r="B304" s="16" t="s">
        <v>8</v>
      </c>
      <c r="C304" s="16"/>
      <c r="D304" s="12"/>
      <c r="E304" s="36"/>
      <c r="F304" s="60"/>
      <c r="G304" s="10"/>
      <c r="H304" s="10"/>
      <c r="I304" s="10"/>
      <c r="J304" s="11"/>
      <c r="K304" s="11"/>
      <c r="L304" s="11"/>
    </row>
    <row r="305" spans="1:12" ht="14.5" x14ac:dyDescent="0.3">
      <c r="B305" s="22"/>
      <c r="C305" s="22"/>
    </row>
    <row r="306" spans="1:12" s="68" customFormat="1" ht="13.5" x14ac:dyDescent="0.3">
      <c r="A306" s="64"/>
      <c r="B306" s="25" t="s">
        <v>270</v>
      </c>
      <c r="C306" s="25"/>
      <c r="D306" s="64"/>
      <c r="E306" s="71"/>
      <c r="F306" s="70"/>
      <c r="G306" s="64"/>
      <c r="H306" s="64"/>
      <c r="I306" s="64"/>
    </row>
    <row r="307" spans="1:12" s="68" customFormat="1" ht="13.5" x14ac:dyDescent="0.3">
      <c r="A307" s="64"/>
      <c r="B307" s="25" t="s">
        <v>268</v>
      </c>
      <c r="C307" s="25"/>
      <c r="D307" s="64"/>
      <c r="E307" s="71"/>
      <c r="F307" s="70"/>
      <c r="G307" s="64"/>
      <c r="H307" s="64"/>
      <c r="I307" s="64"/>
    </row>
    <row r="308" spans="1:12" s="68" customFormat="1" ht="13.5" x14ac:dyDescent="0.3">
      <c r="A308" s="64"/>
      <c r="B308" s="25" t="s">
        <v>269</v>
      </c>
      <c r="C308" s="25"/>
      <c r="D308" s="64"/>
      <c r="E308" s="71"/>
      <c r="F308" s="70"/>
      <c r="G308" s="64"/>
      <c r="H308" s="64"/>
      <c r="I308" s="64"/>
    </row>
    <row r="309" spans="1:12" ht="14.5" x14ac:dyDescent="0.3">
      <c r="B309" s="22"/>
      <c r="C309" s="22"/>
    </row>
    <row r="310" spans="1:12" ht="14.5" x14ac:dyDescent="0.3">
      <c r="B310" s="22"/>
      <c r="C310" s="22"/>
    </row>
    <row r="311" spans="1:12" x14ac:dyDescent="0.3">
      <c r="B311" s="16" t="s">
        <v>9</v>
      </c>
      <c r="C311" s="16"/>
      <c r="D311" s="14"/>
      <c r="E311" s="37"/>
      <c r="F311" s="62"/>
      <c r="G311" s="15"/>
      <c r="H311" s="15"/>
      <c r="I311" s="15"/>
      <c r="J311" s="19"/>
      <c r="K311" s="11"/>
      <c r="L311" s="11"/>
    </row>
    <row r="312" spans="1:12" ht="14.5" x14ac:dyDescent="0.3">
      <c r="B312" s="22"/>
      <c r="C312" s="22"/>
    </row>
    <row r="313" spans="1:12" s="68" customFormat="1" ht="13.5" x14ac:dyDescent="0.3">
      <c r="A313" s="64"/>
      <c r="B313" s="25" t="s">
        <v>272</v>
      </c>
      <c r="C313" s="25"/>
      <c r="D313" s="64"/>
      <c r="E313" s="71"/>
      <c r="F313" s="70"/>
      <c r="G313" s="64"/>
      <c r="H313" s="64"/>
      <c r="I313" s="64"/>
    </row>
    <row r="314" spans="1:12" s="68" customFormat="1" ht="13.5" x14ac:dyDescent="0.3">
      <c r="A314" s="64"/>
      <c r="B314" s="25"/>
      <c r="C314" s="25"/>
      <c r="D314" s="64"/>
      <c r="E314" s="71"/>
      <c r="F314" s="70"/>
      <c r="G314" s="64"/>
      <c r="H314" s="64"/>
      <c r="I314" s="64"/>
    </row>
    <row r="315" spans="1:12" s="68" customFormat="1" ht="13.5" x14ac:dyDescent="0.3">
      <c r="A315" s="64"/>
      <c r="B315" s="68" t="s">
        <v>286</v>
      </c>
      <c r="C315" s="25"/>
      <c r="D315" s="64"/>
      <c r="E315" s="71"/>
      <c r="F315" s="70"/>
      <c r="G315" s="64"/>
      <c r="H315" s="64"/>
      <c r="I315" s="64"/>
    </row>
    <row r="316" spans="1:12" s="68" customFormat="1" ht="13.5" x14ac:dyDescent="0.3">
      <c r="A316" s="64"/>
      <c r="B316" s="25"/>
      <c r="C316" s="25"/>
      <c r="D316" s="64"/>
      <c r="E316" s="71"/>
      <c r="F316" s="70"/>
      <c r="G316" s="64"/>
      <c r="H316" s="64"/>
      <c r="I316" s="64"/>
    </row>
    <row r="317" spans="1:12" s="68" customFormat="1" ht="13.5" x14ac:dyDescent="0.3">
      <c r="A317" s="64"/>
      <c r="B317" s="25" t="s">
        <v>287</v>
      </c>
      <c r="C317" s="64"/>
      <c r="D317" s="64"/>
      <c r="E317" s="71"/>
      <c r="F317" s="70"/>
      <c r="G317" s="64"/>
      <c r="H317" s="64"/>
      <c r="I317" s="64"/>
    </row>
    <row r="320" spans="1:12" x14ac:dyDescent="0.3">
      <c r="B320" s="16" t="s">
        <v>10</v>
      </c>
      <c r="C320" s="16"/>
      <c r="D320" s="14"/>
      <c r="E320" s="37"/>
      <c r="F320" s="62"/>
      <c r="G320" s="15"/>
      <c r="H320" s="15"/>
      <c r="I320" s="15"/>
      <c r="J320" s="19"/>
      <c r="K320" s="11"/>
      <c r="L320" s="11"/>
    </row>
    <row r="322" spans="1:12" s="27" customFormat="1" ht="13" x14ac:dyDescent="0.25">
      <c r="A322" s="25"/>
      <c r="B322" s="25" t="s">
        <v>273</v>
      </c>
      <c r="C322" s="25"/>
      <c r="D322" s="25"/>
      <c r="E322" s="34"/>
      <c r="F322" s="61"/>
      <c r="G322" s="25"/>
      <c r="H322" s="25"/>
      <c r="I322" s="25"/>
    </row>
    <row r="323" spans="1:12" s="27" customFormat="1" ht="13" x14ac:dyDescent="0.25">
      <c r="A323" s="25"/>
      <c r="B323" s="25"/>
      <c r="C323" s="25"/>
      <c r="D323" s="25"/>
      <c r="E323" s="34"/>
      <c r="F323" s="61"/>
      <c r="G323" s="25"/>
      <c r="H323" s="25"/>
      <c r="I323" s="25"/>
    </row>
    <row r="324" spans="1:12" s="27" customFormat="1" ht="13" x14ac:dyDescent="0.25">
      <c r="A324" s="25"/>
      <c r="B324" s="25" t="s">
        <v>274</v>
      </c>
      <c r="C324" s="25"/>
      <c r="D324" s="25"/>
      <c r="E324" s="34"/>
      <c r="F324" s="61"/>
      <c r="G324" s="25"/>
      <c r="H324" s="25"/>
      <c r="I324" s="25"/>
    </row>
    <row r="325" spans="1:12" s="28" customFormat="1" x14ac:dyDescent="0.25">
      <c r="A325" s="24"/>
      <c r="B325" s="24"/>
      <c r="C325" s="24"/>
      <c r="D325" s="24"/>
      <c r="E325" s="38"/>
      <c r="F325" s="63"/>
      <c r="G325" s="24"/>
      <c r="H325" s="24"/>
      <c r="I325" s="24"/>
    </row>
    <row r="327" spans="1:12" x14ac:dyDescent="0.3">
      <c r="B327" s="16" t="s">
        <v>11</v>
      </c>
      <c r="C327" s="16"/>
      <c r="D327" s="14"/>
      <c r="E327" s="37"/>
      <c r="F327" s="62"/>
      <c r="G327" s="15"/>
      <c r="H327" s="15"/>
      <c r="I327" s="15"/>
      <c r="J327" s="19"/>
      <c r="K327" s="11"/>
      <c r="L327" s="11"/>
    </row>
    <row r="329" spans="1:12" s="27" customFormat="1" ht="13" x14ac:dyDescent="0.25">
      <c r="A329" s="25"/>
      <c r="B329" s="25" t="s">
        <v>276</v>
      </c>
      <c r="C329" s="25"/>
      <c r="D329" s="25"/>
      <c r="E329" s="34"/>
      <c r="F329" s="61"/>
      <c r="G329" s="25"/>
      <c r="H329" s="25"/>
      <c r="I329" s="25"/>
    </row>
    <row r="330" spans="1:12" s="27" customFormat="1" ht="13" x14ac:dyDescent="0.25">
      <c r="A330" s="25"/>
      <c r="B330" s="25"/>
      <c r="C330" s="25"/>
      <c r="D330" s="25"/>
      <c r="E330" s="34"/>
      <c r="F330" s="61"/>
      <c r="G330" s="25"/>
      <c r="H330" s="25"/>
      <c r="I330" s="25"/>
    </row>
    <row r="331" spans="1:12" s="27" customFormat="1" ht="13" x14ac:dyDescent="0.25">
      <c r="A331" s="25"/>
      <c r="B331" s="25" t="s">
        <v>275</v>
      </c>
      <c r="C331" s="25"/>
      <c r="D331" s="25"/>
      <c r="E331" s="34"/>
      <c r="F331" s="61"/>
      <c r="G331" s="25"/>
      <c r="H331" s="25"/>
      <c r="I331" s="25"/>
    </row>
    <row r="334" spans="1:12" x14ac:dyDescent="0.3">
      <c r="B334" s="16" t="s">
        <v>12</v>
      </c>
      <c r="C334" s="16"/>
      <c r="D334" s="14"/>
      <c r="E334" s="37"/>
      <c r="F334" s="62"/>
      <c r="G334" s="15"/>
      <c r="H334" s="15"/>
      <c r="I334" s="15"/>
      <c r="J334" s="19"/>
      <c r="K334" s="11"/>
      <c r="L334" s="11"/>
    </row>
    <row r="336" spans="1:12" s="27" customFormat="1" ht="13" x14ac:dyDescent="0.25">
      <c r="A336" s="25"/>
      <c r="B336" s="25" t="s">
        <v>277</v>
      </c>
      <c r="C336" s="25"/>
      <c r="D336" s="25"/>
      <c r="E336" s="34"/>
      <c r="F336" s="61"/>
      <c r="G336" s="25"/>
      <c r="H336" s="25"/>
      <c r="I336" s="25"/>
    </row>
    <row r="337" spans="1:12" s="27" customFormat="1" ht="13" x14ac:dyDescent="0.25">
      <c r="A337" s="25"/>
      <c r="B337" s="25" t="s">
        <v>278</v>
      </c>
      <c r="C337" s="25"/>
      <c r="D337" s="25"/>
      <c r="E337" s="34"/>
      <c r="F337" s="61"/>
      <c r="G337" s="25"/>
      <c r="H337" s="25"/>
      <c r="I337" s="25"/>
    </row>
    <row r="338" spans="1:12" s="27" customFormat="1" ht="13" x14ac:dyDescent="0.25">
      <c r="A338" s="25"/>
      <c r="B338" s="25"/>
      <c r="C338" s="25"/>
      <c r="D338" s="25"/>
      <c r="E338" s="34"/>
      <c r="F338" s="61"/>
      <c r="G338" s="25"/>
      <c r="H338" s="25"/>
      <c r="I338" s="25"/>
    </row>
    <row r="339" spans="1:12" s="27" customFormat="1" ht="13" x14ac:dyDescent="0.25">
      <c r="A339" s="25"/>
      <c r="B339" s="25" t="s">
        <v>280</v>
      </c>
      <c r="C339" s="25"/>
      <c r="D339" s="25"/>
      <c r="E339" s="34"/>
      <c r="F339" s="61"/>
      <c r="G339" s="25"/>
      <c r="H339" s="25"/>
      <c r="I339" s="25"/>
    </row>
    <row r="340" spans="1:12" s="27" customFormat="1" ht="13" x14ac:dyDescent="0.25">
      <c r="A340" s="25"/>
      <c r="B340" s="25"/>
      <c r="C340" s="25"/>
      <c r="D340" s="25"/>
      <c r="E340" s="34"/>
      <c r="F340" s="61"/>
      <c r="G340" s="25"/>
      <c r="H340" s="25"/>
      <c r="I340" s="25"/>
    </row>
    <row r="341" spans="1:12" s="27" customFormat="1" ht="13" x14ac:dyDescent="0.25">
      <c r="A341" s="25"/>
      <c r="B341" s="25" t="s">
        <v>279</v>
      </c>
      <c r="C341" s="25"/>
      <c r="D341" s="25"/>
      <c r="E341" s="34"/>
      <c r="F341" s="61"/>
      <c r="G341" s="25"/>
      <c r="H341" s="25"/>
      <c r="I341" s="25"/>
    </row>
    <row r="344" spans="1:12" x14ac:dyDescent="0.3">
      <c r="B344" s="16" t="s">
        <v>13</v>
      </c>
      <c r="C344" s="16"/>
      <c r="D344" s="14"/>
      <c r="E344" s="37"/>
      <c r="F344" s="62"/>
      <c r="G344" s="15"/>
      <c r="H344" s="15"/>
      <c r="I344" s="15"/>
      <c r="J344" s="19"/>
      <c r="K344" s="11"/>
      <c r="L344" s="11"/>
    </row>
    <row r="346" spans="1:12" s="27" customFormat="1" ht="13" x14ac:dyDescent="0.25">
      <c r="A346" s="25"/>
      <c r="B346" s="25" t="s">
        <v>281</v>
      </c>
      <c r="C346" s="25"/>
      <c r="D346" s="25"/>
      <c r="E346" s="34"/>
      <c r="F346" s="61"/>
      <c r="G346" s="25"/>
      <c r="H346" s="25"/>
      <c r="I346" s="25"/>
    </row>
    <row r="347" spans="1:12" s="27" customFormat="1" ht="13" x14ac:dyDescent="0.25">
      <c r="A347" s="25"/>
      <c r="B347" s="25"/>
      <c r="C347" s="25"/>
      <c r="D347" s="25"/>
      <c r="E347" s="34"/>
      <c r="F347" s="61"/>
      <c r="G347" s="25"/>
      <c r="H347" s="25"/>
      <c r="I347" s="25"/>
    </row>
    <row r="348" spans="1:12" s="27" customFormat="1" ht="13" x14ac:dyDescent="0.25">
      <c r="A348" s="25"/>
      <c r="B348" s="25" t="s">
        <v>283</v>
      </c>
      <c r="C348" s="25"/>
      <c r="D348" s="25"/>
      <c r="E348" s="34"/>
      <c r="F348" s="61"/>
      <c r="G348" s="25"/>
      <c r="H348" s="25"/>
      <c r="I348" s="25"/>
    </row>
    <row r="349" spans="1:12" s="27" customFormat="1" ht="13" x14ac:dyDescent="0.25">
      <c r="A349" s="25"/>
      <c r="B349" s="25"/>
      <c r="C349" s="25"/>
      <c r="D349" s="25"/>
      <c r="E349" s="34"/>
      <c r="F349" s="61"/>
      <c r="G349" s="25"/>
      <c r="H349" s="25"/>
      <c r="I349" s="25"/>
    </row>
    <row r="350" spans="1:12" s="27" customFormat="1" ht="13" x14ac:dyDescent="0.25">
      <c r="A350" s="25"/>
      <c r="B350" s="25" t="s">
        <v>282</v>
      </c>
      <c r="C350" s="25"/>
      <c r="D350" s="25"/>
      <c r="E350" s="34"/>
      <c r="F350" s="61"/>
      <c r="G350" s="25"/>
      <c r="H350" s="25"/>
      <c r="I350" s="25"/>
    </row>
    <row r="351" spans="1:12" s="27" customFormat="1" ht="13" x14ac:dyDescent="0.25">
      <c r="A351" s="25"/>
      <c r="B351" s="25"/>
      <c r="C351" s="25"/>
      <c r="D351" s="25"/>
      <c r="E351" s="34"/>
      <c r="F351" s="61"/>
      <c r="G351" s="25"/>
      <c r="H351" s="25"/>
      <c r="I351" s="25"/>
    </row>
    <row r="352" spans="1:12" s="27" customFormat="1" ht="13" x14ac:dyDescent="0.25">
      <c r="A352" s="25"/>
      <c r="B352" s="25" t="s">
        <v>284</v>
      </c>
      <c r="C352" s="25"/>
      <c r="D352" s="25"/>
      <c r="E352" s="34"/>
      <c r="F352" s="61"/>
      <c r="G352" s="25"/>
      <c r="H352" s="25"/>
      <c r="I352" s="25"/>
    </row>
    <row r="353" spans="1:12" s="27" customFormat="1" ht="13" x14ac:dyDescent="0.25">
      <c r="A353" s="25"/>
      <c r="B353" s="25"/>
      <c r="C353" s="25"/>
      <c r="D353" s="25"/>
      <c r="E353" s="34"/>
      <c r="F353" s="61"/>
      <c r="G353" s="25"/>
      <c r="H353" s="25"/>
      <c r="I353" s="25"/>
    </row>
    <row r="354" spans="1:12" s="27" customFormat="1" ht="13" x14ac:dyDescent="0.25">
      <c r="A354" s="25"/>
      <c r="B354" s="25" t="s">
        <v>321</v>
      </c>
      <c r="C354" s="25"/>
      <c r="D354" s="25"/>
      <c r="E354" s="34"/>
      <c r="F354" s="61"/>
      <c r="G354" s="25"/>
      <c r="H354" s="25"/>
      <c r="I354" s="25"/>
    </row>
    <row r="357" spans="1:12" x14ac:dyDescent="0.3">
      <c r="B357" s="20" t="s">
        <v>14</v>
      </c>
      <c r="C357" s="20"/>
      <c r="D357" s="3"/>
      <c r="E357" s="31"/>
      <c r="F357" s="55"/>
      <c r="G357" s="2"/>
      <c r="H357" s="2"/>
      <c r="I357" s="10"/>
      <c r="J357" s="11"/>
      <c r="K357" s="11"/>
      <c r="L357" s="11"/>
    </row>
    <row r="359" spans="1:12" x14ac:dyDescent="0.3">
      <c r="B359" s="16" t="s">
        <v>288</v>
      </c>
      <c r="C359" s="16"/>
      <c r="D359" s="14"/>
      <c r="E359" s="37"/>
      <c r="F359" s="62"/>
      <c r="G359" s="15"/>
      <c r="H359" s="15"/>
      <c r="I359" s="15"/>
      <c r="J359" s="19"/>
      <c r="K359" s="11"/>
      <c r="L359" s="11"/>
    </row>
    <row r="362" spans="1:12" x14ac:dyDescent="0.3">
      <c r="B362" s="108" t="s">
        <v>285</v>
      </c>
    </row>
    <row r="363" spans="1:12" ht="14.5" thickBot="1" x14ac:dyDescent="0.35">
      <c r="B363" s="115" t="s">
        <v>294</v>
      </c>
      <c r="C363" s="115" t="s">
        <v>295</v>
      </c>
      <c r="D363" s="115" t="s">
        <v>296</v>
      </c>
      <c r="E363" s="116" t="s">
        <v>297</v>
      </c>
      <c r="F363" s="115" t="s">
        <v>298</v>
      </c>
      <c r="G363" s="115" t="s">
        <v>299</v>
      </c>
      <c r="H363" s="115" t="s">
        <v>300</v>
      </c>
    </row>
    <row r="364" spans="1:12" x14ac:dyDescent="0.3">
      <c r="B364" s="53" t="s">
        <v>289</v>
      </c>
      <c r="C364" s="53"/>
      <c r="D364" s="110">
        <v>8882761681.75</v>
      </c>
      <c r="E364" s="112">
        <v>1</v>
      </c>
      <c r="F364" s="111">
        <v>0.2072</v>
      </c>
      <c r="G364" s="110">
        <f>SUM(G365:G368)</f>
        <v>1840077841.6213658</v>
      </c>
      <c r="H364" s="113">
        <v>1</v>
      </c>
    </row>
    <row r="365" spans="1:12" x14ac:dyDescent="0.3">
      <c r="B365" s="53"/>
      <c r="C365" s="53" t="s">
        <v>290</v>
      </c>
      <c r="D365" s="110">
        <v>613285555.25</v>
      </c>
      <c r="E365" s="111">
        <f>D365/D364</f>
        <v>6.9042216511337962E-2</v>
      </c>
      <c r="F365" s="111">
        <v>-9.2999999999999999E-2</v>
      </c>
      <c r="G365" s="110">
        <f>F365*D365</f>
        <v>-57035556.638250001</v>
      </c>
      <c r="H365" s="114">
        <f>G365/G364</f>
        <v>-3.0996273825021285E-2</v>
      </c>
    </row>
    <row r="366" spans="1:12" x14ac:dyDescent="0.3">
      <c r="B366" s="53"/>
      <c r="C366" s="53" t="s">
        <v>291</v>
      </c>
      <c r="D366" s="110">
        <v>5394250953.2799997</v>
      </c>
      <c r="E366" s="119">
        <f>D366/D364</f>
        <v>0.60727183127773321</v>
      </c>
      <c r="F366" s="119">
        <v>0.21629999999999999</v>
      </c>
      <c r="G366" s="110">
        <f t="shared" ref="G366:G368" si="8">F366*D366</f>
        <v>1166776481.194464</v>
      </c>
      <c r="H366" s="118">
        <f>G366/G364</f>
        <v>0.63409082746541356</v>
      </c>
    </row>
    <row r="367" spans="1:12" x14ac:dyDescent="0.3">
      <c r="B367" s="53"/>
      <c r="C367" s="53" t="s">
        <v>292</v>
      </c>
      <c r="D367" s="110">
        <v>1798054096.8599999</v>
      </c>
      <c r="E367" s="111">
        <f>D367/D364</f>
        <v>0.20242061661455762</v>
      </c>
      <c r="F367" s="111">
        <v>0.23880000000000001</v>
      </c>
      <c r="G367" s="110">
        <f t="shared" si="8"/>
        <v>429375318.33016801</v>
      </c>
      <c r="H367" s="114">
        <f>G367/G364</f>
        <v>0.23334627949860443</v>
      </c>
    </row>
    <row r="368" spans="1:12" x14ac:dyDescent="0.3">
      <c r="B368" s="53"/>
      <c r="C368" s="53" t="s">
        <v>293</v>
      </c>
      <c r="D368" s="110">
        <v>1077171076.3599999</v>
      </c>
      <c r="E368" s="111">
        <f>D368/D364</f>
        <v>0.12126533559637115</v>
      </c>
      <c r="F368" s="111">
        <v>0.27939999999999998</v>
      </c>
      <c r="G368" s="110">
        <f t="shared" si="8"/>
        <v>300961598.73498398</v>
      </c>
      <c r="H368" s="114">
        <f>G368/G364</f>
        <v>0.16355916686100341</v>
      </c>
    </row>
    <row r="369" spans="2:8" x14ac:dyDescent="0.3">
      <c r="B369" s="53"/>
      <c r="C369" s="53"/>
      <c r="D369" s="53"/>
      <c r="E369" s="99"/>
      <c r="G369" s="53"/>
    </row>
    <row r="371" spans="2:8" x14ac:dyDescent="0.3">
      <c r="B371" s="108" t="s">
        <v>301</v>
      </c>
    </row>
    <row r="372" spans="2:8" ht="14.5" thickBot="1" x14ac:dyDescent="0.35">
      <c r="B372" s="115" t="s">
        <v>294</v>
      </c>
      <c r="C372" s="115" t="s">
        <v>295</v>
      </c>
      <c r="D372" s="115" t="s">
        <v>296</v>
      </c>
      <c r="E372" s="116" t="s">
        <v>297</v>
      </c>
      <c r="F372" s="115" t="s">
        <v>298</v>
      </c>
      <c r="G372" s="115" t="s">
        <v>299</v>
      </c>
      <c r="H372" s="115" t="s">
        <v>300</v>
      </c>
    </row>
    <row r="373" spans="2:8" x14ac:dyDescent="0.3">
      <c r="B373" s="53" t="s">
        <v>302</v>
      </c>
      <c r="C373" s="53"/>
      <c r="D373" s="110">
        <f>SUM(D374:D378)</f>
        <v>3946276083.6799998</v>
      </c>
      <c r="E373" s="112">
        <v>1</v>
      </c>
      <c r="F373" s="111">
        <f>G373/D373</f>
        <v>0.45448708467652921</v>
      </c>
      <c r="G373" s="110">
        <f>SUM(G374:G378)</f>
        <v>1793531512.6004341</v>
      </c>
      <c r="H373" s="112">
        <v>1</v>
      </c>
    </row>
    <row r="374" spans="2:8" x14ac:dyDescent="0.3">
      <c r="B374" s="53"/>
      <c r="C374" s="53" t="s">
        <v>303</v>
      </c>
      <c r="D374" s="110">
        <v>3373928031.9099998</v>
      </c>
      <c r="E374" s="119">
        <f>D374/D373</f>
        <v>0.85496502534706809</v>
      </c>
      <c r="F374" s="119">
        <v>0.39900000000000002</v>
      </c>
      <c r="G374" s="110">
        <f>F374*D374</f>
        <v>1346197284.73209</v>
      </c>
      <c r="H374" s="119">
        <f>G374/G373</f>
        <v>0.7505846846149048</v>
      </c>
    </row>
    <row r="375" spans="2:8" x14ac:dyDescent="0.3">
      <c r="B375" s="53"/>
      <c r="C375" s="53" t="s">
        <v>304</v>
      </c>
      <c r="D375" s="110">
        <v>258484163.72999999</v>
      </c>
      <c r="E375" s="111">
        <f>D375/D373</f>
        <v>6.5500780545733411E-2</v>
      </c>
      <c r="F375" s="111">
        <v>0.98850000000000005</v>
      </c>
      <c r="G375" s="110">
        <f>F375*D375</f>
        <v>255511595.847105</v>
      </c>
      <c r="H375" s="111">
        <f>G375/G373</f>
        <v>0.142462841635071</v>
      </c>
    </row>
    <row r="376" spans="2:8" x14ac:dyDescent="0.3">
      <c r="B376" s="53"/>
      <c r="C376" s="53" t="s">
        <v>305</v>
      </c>
      <c r="D376" s="110">
        <v>306727007.88999999</v>
      </c>
      <c r="E376" s="111">
        <f>D376/D373</f>
        <v>7.7725684008395454E-2</v>
      </c>
      <c r="F376" s="111">
        <v>0.55740000000000001</v>
      </c>
      <c r="G376" s="110">
        <f>F376*D376</f>
        <v>170969634.19788599</v>
      </c>
      <c r="H376" s="111">
        <f>G376/G373</f>
        <v>9.5325692911856233E-2</v>
      </c>
    </row>
    <row r="377" spans="2:8" x14ac:dyDescent="0.3">
      <c r="B377" s="53"/>
      <c r="C377" s="53" t="s">
        <v>306</v>
      </c>
      <c r="D377" s="110">
        <v>-25508468.609999999</v>
      </c>
      <c r="E377" s="111">
        <f>D377/D373</f>
        <v>-6.4639341163917558E-3</v>
      </c>
      <c r="F377" s="111">
        <v>3.1899999999999998E-2</v>
      </c>
      <c r="G377" s="110">
        <f t="shared" ref="G377" si="9">F377*D377</f>
        <v>-813720.14865899994</v>
      </c>
      <c r="H377" s="111">
        <f>G377/G373</f>
        <v>-4.5369715722429118E-4</v>
      </c>
    </row>
    <row r="378" spans="2:8" x14ac:dyDescent="0.3">
      <c r="B378" s="53"/>
      <c r="C378" s="53" t="s">
        <v>307</v>
      </c>
      <c r="D378" s="110">
        <v>32645348.760000002</v>
      </c>
      <c r="E378" s="111">
        <f>D378/D373</f>
        <v>8.2724442151947478E-3</v>
      </c>
      <c r="F378" s="111">
        <v>0.66369999999999996</v>
      </c>
      <c r="G378" s="110">
        <f>F378*D378</f>
        <v>21666717.972011998</v>
      </c>
      <c r="H378" s="111">
        <f>G378/G373</f>
        <v>1.2080477995392181E-2</v>
      </c>
    </row>
    <row r="379" spans="2:8" x14ac:dyDescent="0.3">
      <c r="B379" s="53"/>
      <c r="C379" s="53"/>
      <c r="D379" s="110"/>
      <c r="E379" s="111"/>
      <c r="F379" s="111"/>
      <c r="G379" s="110"/>
      <c r="H379" s="111"/>
    </row>
    <row r="381" spans="2:8" x14ac:dyDescent="0.3">
      <c r="B381" s="108" t="s">
        <v>308</v>
      </c>
    </row>
    <row r="382" spans="2:8" ht="14.5" thickBot="1" x14ac:dyDescent="0.35">
      <c r="B382" s="115" t="s">
        <v>294</v>
      </c>
      <c r="C382" s="115" t="s">
        <v>295</v>
      </c>
      <c r="D382" s="115" t="s">
        <v>296</v>
      </c>
      <c r="E382" s="116" t="s">
        <v>297</v>
      </c>
      <c r="F382" s="115" t="s">
        <v>298</v>
      </c>
      <c r="G382" s="115" t="s">
        <v>299</v>
      </c>
      <c r="H382" s="115" t="s">
        <v>300</v>
      </c>
    </row>
    <row r="383" spans="2:8" x14ac:dyDescent="0.3">
      <c r="B383" s="53" t="s">
        <v>309</v>
      </c>
      <c r="C383" s="53"/>
      <c r="D383" s="110">
        <v>1843452761.05</v>
      </c>
      <c r="E383" s="112">
        <v>1</v>
      </c>
      <c r="F383" s="111">
        <v>0.4128</v>
      </c>
      <c r="G383" s="110">
        <f>F383*D383</f>
        <v>760977299.76144004</v>
      </c>
      <c r="H383" s="112">
        <v>1</v>
      </c>
    </row>
    <row r="384" spans="2:8" x14ac:dyDescent="0.3">
      <c r="B384" s="53"/>
      <c r="C384" s="53" t="s">
        <v>310</v>
      </c>
      <c r="D384" s="110">
        <v>1238167750.1700001</v>
      </c>
      <c r="E384" s="119">
        <f>D384/D383</f>
        <v>0.67165689098795256</v>
      </c>
      <c r="F384" s="119">
        <v>0.44009999999999999</v>
      </c>
      <c r="G384" s="110">
        <f>F384*D384</f>
        <v>544917626.84981704</v>
      </c>
      <c r="H384" s="119">
        <f>G384/G383</f>
        <v>0.71607606037741744</v>
      </c>
    </row>
    <row r="385" spans="2:8" x14ac:dyDescent="0.3">
      <c r="B385" s="53"/>
      <c r="C385" s="53" t="s">
        <v>311</v>
      </c>
      <c r="D385" s="110">
        <v>50505855.600000001</v>
      </c>
      <c r="E385" s="111">
        <f>D385/D383</f>
        <v>2.7397423284789085E-2</v>
      </c>
      <c r="F385" s="53" t="s">
        <v>314</v>
      </c>
      <c r="G385" s="110"/>
      <c r="H385" s="111"/>
    </row>
    <row r="386" spans="2:8" x14ac:dyDescent="0.3">
      <c r="B386" s="53"/>
      <c r="C386" s="53" t="s">
        <v>312</v>
      </c>
      <c r="D386" s="110">
        <v>491462820.98000002</v>
      </c>
      <c r="E386" s="111">
        <f>D386/D383</f>
        <v>0.2665990858914502</v>
      </c>
      <c r="F386" s="111">
        <v>0.33239999999999997</v>
      </c>
      <c r="G386" s="110">
        <f t="shared" ref="G385:G386" si="10">F386*D386</f>
        <v>163362241.69375199</v>
      </c>
      <c r="H386" s="111">
        <f>G386/G383</f>
        <v>0.21467426393003403</v>
      </c>
    </row>
    <row r="387" spans="2:8" x14ac:dyDescent="0.3">
      <c r="B387" s="53"/>
      <c r="C387" s="53" t="s">
        <v>313</v>
      </c>
      <c r="D387" s="110">
        <v>63316334.299999997</v>
      </c>
      <c r="E387" s="111">
        <f>D387/D383</f>
        <v>3.4346599835808143E-2</v>
      </c>
      <c r="F387" s="53" t="s">
        <v>314</v>
      </c>
      <c r="G387" s="53"/>
      <c r="H387" s="53"/>
    </row>
    <row r="388" spans="2:8" x14ac:dyDescent="0.3">
      <c r="B388" s="53"/>
      <c r="C388" s="53"/>
      <c r="D388" s="53"/>
      <c r="E388" s="99"/>
      <c r="G388" s="53"/>
      <c r="H388" s="53"/>
    </row>
    <row r="390" spans="2:8" x14ac:dyDescent="0.3">
      <c r="B390" s="108" t="s">
        <v>315</v>
      </c>
    </row>
    <row r="391" spans="2:8" ht="14.5" thickBot="1" x14ac:dyDescent="0.35">
      <c r="B391" s="115" t="s">
        <v>294</v>
      </c>
      <c r="C391" s="115" t="s">
        <v>295</v>
      </c>
      <c r="D391" s="115" t="s">
        <v>296</v>
      </c>
      <c r="E391" s="116" t="s">
        <v>297</v>
      </c>
      <c r="F391" s="115" t="s">
        <v>298</v>
      </c>
      <c r="G391" s="115" t="s">
        <v>299</v>
      </c>
      <c r="H391" s="115" t="s">
        <v>300</v>
      </c>
    </row>
    <row r="392" spans="2:8" x14ac:dyDescent="0.3">
      <c r="B392" s="1" t="s">
        <v>316</v>
      </c>
      <c r="D392" s="109">
        <v>13229380320.49</v>
      </c>
      <c r="E392" s="113">
        <v>1</v>
      </c>
      <c r="F392" s="111">
        <f>G392/D392</f>
        <v>0.3209509429374946</v>
      </c>
      <c r="G392" s="117">
        <v>4245982088.3400002</v>
      </c>
      <c r="H392" s="113">
        <v>1</v>
      </c>
    </row>
    <row r="393" spans="2:8" x14ac:dyDescent="0.3">
      <c r="C393" s="1" t="s">
        <v>317</v>
      </c>
      <c r="D393" s="109">
        <v>8333896659.8199997</v>
      </c>
      <c r="E393" s="118">
        <f>D393/D392</f>
        <v>0.62995366811794273</v>
      </c>
      <c r="F393" s="119">
        <v>0.1206</v>
      </c>
      <c r="G393" s="109">
        <f>F393*D393</f>
        <v>1005067937.174292</v>
      </c>
      <c r="H393" s="118">
        <f>G393/G392</f>
        <v>0.23671035728914983</v>
      </c>
    </row>
    <row r="394" spans="2:8" x14ac:dyDescent="0.3">
      <c r="C394" s="1" t="s">
        <v>318</v>
      </c>
      <c r="D394" s="109">
        <v>2399728882.9899998</v>
      </c>
      <c r="E394" s="121">
        <f>D394/D392</f>
        <v>0.18139389940080858</v>
      </c>
      <c r="F394" s="122">
        <v>0.67479999999999996</v>
      </c>
      <c r="G394" s="109">
        <f t="shared" ref="G394:G396" si="11">F394*D394</f>
        <v>1619337050.2416518</v>
      </c>
      <c r="H394" s="121">
        <f>G394/G392</f>
        <v>0.38138103660129763</v>
      </c>
    </row>
    <row r="395" spans="2:8" x14ac:dyDescent="0.3">
      <c r="C395" s="1" t="s">
        <v>320</v>
      </c>
      <c r="D395" s="109">
        <v>1807586511.1900001</v>
      </c>
      <c r="E395" s="114">
        <f>D395/D392</f>
        <v>0.13663425401644583</v>
      </c>
      <c r="F395" s="111">
        <v>0.59960000000000002</v>
      </c>
      <c r="G395" s="109">
        <f t="shared" si="11"/>
        <v>1083828872.109524</v>
      </c>
      <c r="H395" s="120">
        <f>G395/G392</f>
        <v>0.25525987852983512</v>
      </c>
    </row>
    <row r="396" spans="2:8" x14ac:dyDescent="0.3">
      <c r="C396" s="1" t="s">
        <v>319</v>
      </c>
      <c r="D396" s="109">
        <v>688168266.49000001</v>
      </c>
      <c r="E396" s="114">
        <f>D396/D392</f>
        <v>5.2018178464802889E-2</v>
      </c>
      <c r="F396" s="53" t="s">
        <v>314</v>
      </c>
    </row>
    <row r="399" spans="2:8" x14ac:dyDescent="0.3">
      <c r="D399" s="109"/>
    </row>
    <row r="400" spans="2:8" x14ac:dyDescent="0.3">
      <c r="B400" s="1" t="s">
        <v>322</v>
      </c>
    </row>
    <row r="402" spans="2:2" x14ac:dyDescent="0.3">
      <c r="B402" s="1" t="s">
        <v>331</v>
      </c>
    </row>
    <row r="403" spans="2:2" x14ac:dyDescent="0.3">
      <c r="B403" s="1" t="s">
        <v>328</v>
      </c>
    </row>
    <row r="405" spans="2:2" x14ac:dyDescent="0.3">
      <c r="B405" s="1" t="s">
        <v>332</v>
      </c>
    </row>
    <row r="406" spans="2:2" x14ac:dyDescent="0.3">
      <c r="B406" s="1" t="s">
        <v>324</v>
      </c>
    </row>
    <row r="408" spans="2:2" x14ac:dyDescent="0.3">
      <c r="B408" s="1" t="s">
        <v>325</v>
      </c>
    </row>
    <row r="409" spans="2:2" x14ac:dyDescent="0.3">
      <c r="B409" s="1" t="s">
        <v>333</v>
      </c>
    </row>
    <row r="410" spans="2:2" x14ac:dyDescent="0.3">
      <c r="B410" s="1" t="s">
        <v>323</v>
      </c>
    </row>
    <row r="411" spans="2:2" x14ac:dyDescent="0.3">
      <c r="B411" s="1" t="s">
        <v>329</v>
      </c>
    </row>
    <row r="412" spans="2:2" x14ac:dyDescent="0.3">
      <c r="B412" s="1" t="s">
        <v>330</v>
      </c>
    </row>
    <row r="414" spans="2:2" x14ac:dyDescent="0.3">
      <c r="B414" s="1" t="s">
        <v>334</v>
      </c>
    </row>
    <row r="416" spans="2:2" x14ac:dyDescent="0.3">
      <c r="B416" s="123" t="s">
        <v>326</v>
      </c>
    </row>
    <row r="418" spans="2:2" x14ac:dyDescent="0.3">
      <c r="B418" s="1" t="s">
        <v>327</v>
      </c>
    </row>
  </sheetData>
  <sortState ref="B199:H207">
    <sortCondition ref="C199"/>
  </sortState>
  <mergeCells count="2">
    <mergeCell ref="E17:F17"/>
    <mergeCell ref="E16:F16"/>
  </mergeCells>
  <phoneticPr fontId="1" type="noConversion"/>
  <conditionalFormatting sqref="D252:D25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{45597EBB-F552-4972-894D-7A36E40A6006}</x14:id>
        </ext>
      </extLst>
    </cfRule>
  </conditionalFormatting>
  <conditionalFormatting sqref="F252:F255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{17B1B077-EEDC-4BD2-87AE-0C1FAB507EF8}</x14:id>
        </ext>
      </extLst>
    </cfRule>
  </conditionalFormatting>
  <conditionalFormatting sqref="G252:G255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{61322AE9-9459-41BE-945A-2CED4E9B4959}</x14:id>
        </ext>
      </extLst>
    </cfRule>
  </conditionalFormatting>
  <conditionalFormatting sqref="C252:C258 D256:G258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{CFBE57A5-DA1E-41AD-857C-4F42B4C9E69C}</x14:id>
        </ext>
      </extLst>
    </cfRule>
  </conditionalFormatting>
  <conditionalFormatting sqref="E252:E25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{D9FFE227-5413-4D8D-B92E-55F5F014E11C}</x14:id>
        </ext>
      </extLst>
    </cfRule>
  </conditionalFormatting>
  <hyperlinks>
    <hyperlink ref="B8" r:id="rId1"/>
    <hyperlink ref="B9" r:id="rId2"/>
  </hyperlinks>
  <pageMargins left="0.7" right="0.7" top="0.75" bottom="0.75" header="0.3" footer="0.3"/>
  <pageSetup paperSize="9" orientation="portrait" r:id="rId3"/>
  <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5597EBB-F552-4972-894D-7A36E40A60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D252:D255</xm:sqref>
        </x14:conditionalFormatting>
        <x14:conditionalFormatting xmlns:xm="http://schemas.microsoft.com/office/excel/2006/main">
          <x14:cfRule type="dataBar" id="{17B1B077-EEDC-4BD2-87AE-0C1FAB507EF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F252:F255</xm:sqref>
        </x14:conditionalFormatting>
        <x14:conditionalFormatting xmlns:xm="http://schemas.microsoft.com/office/excel/2006/main">
          <x14:cfRule type="dataBar" id="{61322AE9-9459-41BE-945A-2CED4E9B495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G252:G255</xm:sqref>
        </x14:conditionalFormatting>
        <x14:conditionalFormatting xmlns:xm="http://schemas.microsoft.com/office/excel/2006/main">
          <x14:cfRule type="dataBar" id="{CFBE57A5-DA1E-41AD-857C-4F42B4C9E69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C252:C258 D256:G258</xm:sqref>
        </x14:conditionalFormatting>
        <x14:conditionalFormatting xmlns:xm="http://schemas.microsoft.com/office/excel/2006/main">
          <x14:cfRule type="dataBar" id="{D9FFE227-5413-4D8D-B92E-55F5F014E1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E252:E255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2018-05-08T08:12:00Z</dcterms:modified>
</cp:coreProperties>
</file>