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交易框架" sheetId="3" r:id="rId1"/>
    <sheet name="附件" sheetId="4" r:id="rId2"/>
  </sheets>
  <definedNames>
    <definedName name="_xlnm._FilterDatabase" localSheetId="0" hidden="1">交易框架!$A$5:$S$8</definedName>
  </definedNames>
  <calcPr calcId="144525"/>
</workbook>
</file>

<file path=xl/sharedStrings.xml><?xml version="1.0" encoding="utf-8"?>
<sst xmlns="http://schemas.openxmlformats.org/spreadsheetml/2006/main" count="46">
  <si>
    <t>交易失败</t>
  </si>
  <si>
    <t>交易正在进行中</t>
  </si>
  <si>
    <t>交易成功</t>
  </si>
  <si>
    <t>买什么</t>
  </si>
  <si>
    <t>怎么买</t>
  </si>
  <si>
    <t>买之后怎么办</t>
  </si>
  <si>
    <t>分析与总结</t>
  </si>
  <si>
    <t>买入日期</t>
  </si>
  <si>
    <t>代码</t>
  </si>
  <si>
    <t>股票</t>
  </si>
  <si>
    <t>买入理由</t>
  </si>
  <si>
    <t>建议买入价</t>
  </si>
  <si>
    <t>买入价</t>
  </si>
  <si>
    <t>持仓</t>
  </si>
  <si>
    <t>成本</t>
  </si>
  <si>
    <t>仓位</t>
  </si>
  <si>
    <t>卖出理由</t>
  </si>
  <si>
    <t>卖出日期</t>
  </si>
  <si>
    <t>卖出价
目前价</t>
  </si>
  <si>
    <t>盈亏</t>
  </si>
  <si>
    <t>盈亏率</t>
  </si>
  <si>
    <t>持仓日</t>
  </si>
  <si>
    <t>胜率</t>
  </si>
  <si>
    <t>总结</t>
  </si>
  <si>
    <t>改进</t>
  </si>
  <si>
    <t>七一二</t>
  </si>
  <si>
    <t>支撑</t>
  </si>
  <si>
    <t>周K往上抽，日K回调到MA5</t>
  </si>
  <si>
    <t>1.如果无法突破MA60就卖出
2.跌破MA12也卖出</t>
  </si>
  <si>
    <t>9/19：盘中90度向上冲到24.5上方没有止盈，后面又一路跌下去
9/20：10：00左右跌破均线，后面一直被均线压制走势</t>
  </si>
  <si>
    <t>9/19：后续90度向上攻后需及时获利止盈
9/20：均线压制走势应在跌破均线或向上突破均线不成功时及时遛走</t>
  </si>
  <si>
    <t>蓝海华腾</t>
  </si>
  <si>
    <t>突破回调</t>
  </si>
  <si>
    <t>9/17带量向上跳空突破；9/19开盘在跳空窗口平台支撑上</t>
  </si>
  <si>
    <t>1.如果无法突破9/18 倒刺形态14.18附近就卖出</t>
  </si>
  <si>
    <t>9/20: 今天两次涨到14.1上方没有出，而且是90度向上冲的（累计盈利9个多点），原因是感觉在均线上方就没有太盯盘；另一个原因是没有严格执行压力附近冲不上去就了结的原则。</t>
  </si>
  <si>
    <t>1.如果90度角往上攻不上去，应及时止盈获利。
2.应严格执行自己定的操作原则，宁可错过不可留下来结账。</t>
  </si>
  <si>
    <t>002384</t>
  </si>
  <si>
    <t>东山精密</t>
  </si>
  <si>
    <t>日K及周K走出锤子星探底成功，日K MACD绿柱缩小，黄白双线快金叉</t>
  </si>
  <si>
    <t xml:space="preserve">1.MACD 死叉卖出
</t>
  </si>
  <si>
    <t>9/20: 开盘一看就在昨天收盘价附近，立马就冲进去，试盘成功，盘中冲涨停失败，最高到9个点，收盘在5个点，</t>
  </si>
  <si>
    <t>突破</t>
  </si>
  <si>
    <t>低吸</t>
  </si>
  <si>
    <t>定投</t>
  </si>
  <si>
    <t>浮盈加仓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</si>
</sst>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_ "/>
    <numFmt numFmtId="178" formatCode="0_ ;[Red]\-0\ "/>
    <numFmt numFmtId="179" formatCode="0.00_ "/>
    <numFmt numFmtId="180" formatCode="0.0%"/>
    <numFmt numFmtId="181" formatCode="0_);[Red]\(0\)"/>
    <numFmt numFmtId="182" formatCode="0.000%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Arial Unicode MS"/>
      <charset val="134"/>
    </font>
    <font>
      <sz val="10"/>
      <color theme="1"/>
      <name val="微软雅黑"/>
      <charset val="134"/>
    </font>
    <font>
      <sz val="11"/>
      <color theme="0"/>
      <name val="Arial Unicode M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7" borderId="16" applyNumberFormat="0" applyAlignment="0" applyProtection="0">
      <alignment vertical="center"/>
    </xf>
    <xf numFmtId="0" fontId="24" fillId="7" borderId="21" applyNumberFormat="0" applyAlignment="0" applyProtection="0">
      <alignment vertical="center"/>
    </xf>
    <xf numFmtId="0" fontId="12" fillId="13" borderId="1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80" fontId="3" fillId="0" borderId="5" xfId="11" applyNumberFormat="1" applyFont="1" applyBorder="1" applyAlignment="1">
      <alignment horizontal="center" vertical="center"/>
    </xf>
    <xf numFmtId="181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80" fontId="3" fillId="0" borderId="9" xfId="11" applyNumberFormat="1" applyFont="1" applyBorder="1" applyAlignment="1">
      <alignment horizontal="center" vertical="center"/>
    </xf>
    <xf numFmtId="181" fontId="3" fillId="0" borderId="9" xfId="0" applyNumberFormat="1" applyFont="1" applyBorder="1" applyAlignment="1">
      <alignment horizontal="center" vertical="center"/>
    </xf>
    <xf numFmtId="182" fontId="0" fillId="0" borderId="0" xfId="11" applyNumberFormat="1" applyFont="1">
      <alignment vertical="center"/>
    </xf>
    <xf numFmtId="0" fontId="4" fillId="2" borderId="1" xfId="0" applyNumberFormat="1" applyFont="1" applyFill="1" applyBorder="1" applyAlignment="1">
      <alignment horizontal="right" wrapText="1"/>
    </xf>
    <xf numFmtId="0" fontId="5" fillId="0" borderId="3" xfId="0" applyFont="1" applyBorder="1">
      <alignment vertical="center"/>
    </xf>
    <xf numFmtId="0" fontId="4" fillId="2" borderId="4" xfId="0" applyNumberFormat="1" applyFont="1" applyFill="1" applyBorder="1" applyAlignment="1">
      <alignment horizontal="right" wrapText="1"/>
    </xf>
    <xf numFmtId="0" fontId="5" fillId="0" borderId="7" xfId="0" applyFont="1" applyBorder="1">
      <alignment vertical="center"/>
    </xf>
    <xf numFmtId="0" fontId="4" fillId="2" borderId="11" xfId="0" applyNumberFormat="1" applyFont="1" applyFill="1" applyBorder="1" applyAlignment="1">
      <alignment horizontal="right" wrapText="1"/>
    </xf>
    <xf numFmtId="0" fontId="5" fillId="0" borderId="1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right" vertical="top" wrapText="1"/>
    </xf>
    <xf numFmtId="0" fontId="3" fillId="0" borderId="1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right" vertical="top" wrapText="1"/>
    </xf>
    <xf numFmtId="0" fontId="3" fillId="0" borderId="14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tabSelected="1" zoomScale="70" zoomScaleNormal="70" workbookViewId="0">
      <selection activeCell="J17" sqref="J17"/>
    </sheetView>
  </sheetViews>
  <sheetFormatPr defaultColWidth="9" defaultRowHeight="14.4"/>
  <cols>
    <col min="1" max="1" width="13.5555555555556" customWidth="1"/>
    <col min="2" max="2" width="9.11111111111111" customWidth="1"/>
    <col min="3" max="3" width="10.7777777777778" customWidth="1"/>
    <col min="4" max="4" width="10.6666666666667" customWidth="1"/>
    <col min="5" max="5" width="6.88888888888889" customWidth="1"/>
    <col min="6" max="6" width="9.11111111111111" customWidth="1"/>
    <col min="7" max="7" width="7.33333333333333" customWidth="1"/>
    <col min="8" max="8" width="8.33333333333333" customWidth="1"/>
    <col min="9" max="9" width="6.33333333333333" customWidth="1"/>
    <col min="10" max="10" width="22.2222222222222" customWidth="1"/>
    <col min="11" max="11" width="20.8888888888889" customWidth="1"/>
    <col min="12" max="12" width="12.5555555555556" customWidth="1"/>
    <col min="13" max="13" width="10.5555555555556" customWidth="1"/>
    <col min="14" max="14" width="9.22222222222222" customWidth="1"/>
    <col min="15" max="15" width="9.88888888888889" customWidth="1"/>
    <col min="16" max="16" width="8.11111111111111" customWidth="1"/>
    <col min="17" max="17" width="7.22222222222222" customWidth="1"/>
    <col min="18" max="18" width="40" customWidth="1"/>
    <col min="19" max="19" width="35" customWidth="1"/>
  </cols>
  <sheetData>
    <row r="1" ht="15" spans="17:18">
      <c r="Q1" s="44">
        <v>1</v>
      </c>
      <c r="R1" s="45" t="s">
        <v>0</v>
      </c>
    </row>
    <row r="2" ht="15" spans="17:18">
      <c r="Q2" s="46">
        <v>2</v>
      </c>
      <c r="R2" s="47" t="s">
        <v>1</v>
      </c>
    </row>
    <row r="3" ht="15.75" spans="17:18">
      <c r="Q3" s="48">
        <v>3</v>
      </c>
      <c r="R3" s="49" t="s">
        <v>2</v>
      </c>
    </row>
    <row r="4" ht="16.2" spans="1:19">
      <c r="A4" s="2" t="s">
        <v>3</v>
      </c>
      <c r="B4" s="3"/>
      <c r="C4" s="3"/>
      <c r="D4" s="4"/>
      <c r="E4" s="2" t="s">
        <v>4</v>
      </c>
      <c r="F4" s="3"/>
      <c r="G4" s="3"/>
      <c r="H4" s="3"/>
      <c r="I4" s="4"/>
      <c r="J4" s="2" t="s">
        <v>5</v>
      </c>
      <c r="K4" s="3"/>
      <c r="L4" s="3"/>
      <c r="M4" s="4"/>
      <c r="N4" s="24" t="s">
        <v>6</v>
      </c>
      <c r="O4" s="25"/>
      <c r="P4" s="25"/>
      <c r="Q4" s="25"/>
      <c r="R4" s="25"/>
      <c r="S4" s="50"/>
    </row>
    <row r="5" ht="31.2" spans="1:19">
      <c r="A5" s="5" t="s">
        <v>7</v>
      </c>
      <c r="B5" s="6" t="s">
        <v>8</v>
      </c>
      <c r="C5" s="6" t="s">
        <v>9</v>
      </c>
      <c r="D5" s="7" t="s">
        <v>10</v>
      </c>
      <c r="E5" s="8" t="s">
        <v>11</v>
      </c>
      <c r="F5" s="6" t="s">
        <v>12</v>
      </c>
      <c r="G5" s="6" t="s">
        <v>13</v>
      </c>
      <c r="H5" s="6" t="s">
        <v>14</v>
      </c>
      <c r="I5" s="26" t="s">
        <v>15</v>
      </c>
      <c r="J5" s="5" t="s">
        <v>10</v>
      </c>
      <c r="K5" s="6" t="s">
        <v>16</v>
      </c>
      <c r="L5" s="10" t="s">
        <v>17</v>
      </c>
      <c r="M5" s="27" t="s">
        <v>18</v>
      </c>
      <c r="N5" s="5" t="s">
        <v>19</v>
      </c>
      <c r="O5" s="6" t="s">
        <v>20</v>
      </c>
      <c r="P5" s="6" t="s">
        <v>21</v>
      </c>
      <c r="Q5" s="6" t="s">
        <v>22</v>
      </c>
      <c r="R5" s="51" t="s">
        <v>23</v>
      </c>
      <c r="S5" s="26" t="s">
        <v>24</v>
      </c>
    </row>
    <row r="6" ht="62.4" spans="1:19">
      <c r="A6" s="9">
        <v>43360</v>
      </c>
      <c r="B6" s="10">
        <v>603712</v>
      </c>
      <c r="C6" s="11" t="s">
        <v>25</v>
      </c>
      <c r="D6" s="12" t="s">
        <v>26</v>
      </c>
      <c r="E6" s="13"/>
      <c r="F6" s="14">
        <v>22.745</v>
      </c>
      <c r="G6" s="15">
        <v>100</v>
      </c>
      <c r="H6" s="15">
        <f>F6*G6</f>
        <v>2274.5</v>
      </c>
      <c r="I6" s="28"/>
      <c r="J6" s="8" t="s">
        <v>27</v>
      </c>
      <c r="K6" s="29" t="s">
        <v>28</v>
      </c>
      <c r="L6" s="30"/>
      <c r="M6" s="31">
        <v>22.85</v>
      </c>
      <c r="N6" s="32">
        <f>IFERROR((M6-F6)*G6,“”)</f>
        <v>10.5</v>
      </c>
      <c r="O6" s="33">
        <f>N6/H6</f>
        <v>0.0046163992086173</v>
      </c>
      <c r="P6" s="34"/>
      <c r="Q6" s="52">
        <v>2</v>
      </c>
      <c r="R6" s="53" t="s">
        <v>29</v>
      </c>
      <c r="S6" s="54" t="s">
        <v>30</v>
      </c>
    </row>
    <row r="7" ht="78" spans="1:19">
      <c r="A7" s="9">
        <v>43362</v>
      </c>
      <c r="B7" s="16">
        <v>300484</v>
      </c>
      <c r="C7" s="11" t="s">
        <v>31</v>
      </c>
      <c r="D7" s="12" t="s">
        <v>32</v>
      </c>
      <c r="E7" s="13"/>
      <c r="F7" s="14">
        <v>12.91</v>
      </c>
      <c r="G7" s="15">
        <v>200</v>
      </c>
      <c r="H7" s="15">
        <f>F7*G7</f>
        <v>2582</v>
      </c>
      <c r="I7" s="28"/>
      <c r="J7" s="8" t="s">
        <v>33</v>
      </c>
      <c r="K7" s="29" t="s">
        <v>34</v>
      </c>
      <c r="L7" s="30"/>
      <c r="M7" s="31">
        <v>13.72</v>
      </c>
      <c r="N7" s="32">
        <f>IFERROR((M7-F7)*G7,“”)</f>
        <v>162</v>
      </c>
      <c r="O7" s="33">
        <f>N7/H7</f>
        <v>0.0627420604182804</v>
      </c>
      <c r="P7" s="34"/>
      <c r="Q7" s="52">
        <v>2</v>
      </c>
      <c r="R7" s="53" t="s">
        <v>35</v>
      </c>
      <c r="S7" s="54" t="s">
        <v>36</v>
      </c>
    </row>
    <row r="8" ht="62.4" spans="1:19">
      <c r="A8" s="9">
        <v>43363</v>
      </c>
      <c r="B8" s="16" t="s">
        <v>37</v>
      </c>
      <c r="C8" s="11" t="s">
        <v>38</v>
      </c>
      <c r="D8" s="12" t="s">
        <v>26</v>
      </c>
      <c r="E8" s="13"/>
      <c r="F8" s="14">
        <v>11.615</v>
      </c>
      <c r="G8" s="15">
        <v>200</v>
      </c>
      <c r="H8" s="15">
        <f>F8*G8</f>
        <v>2323</v>
      </c>
      <c r="I8" s="28"/>
      <c r="J8" s="8" t="s">
        <v>39</v>
      </c>
      <c r="K8" s="29" t="s">
        <v>40</v>
      </c>
      <c r="L8" s="30"/>
      <c r="M8" s="31">
        <v>12.31</v>
      </c>
      <c r="N8" s="32">
        <f>IFERROR((M8-F8)*G8,“”)</f>
        <v>139</v>
      </c>
      <c r="O8" s="33">
        <f>N8/H8</f>
        <v>0.0598364184244512</v>
      </c>
      <c r="P8" s="34"/>
      <c r="Q8" s="52">
        <v>2</v>
      </c>
      <c r="R8" s="53" t="s">
        <v>41</v>
      </c>
      <c r="S8" s="54"/>
    </row>
    <row r="9" ht="15.6" spans="1:19">
      <c r="A9" s="9"/>
      <c r="B9" s="10"/>
      <c r="C9" s="11"/>
      <c r="D9" s="12"/>
      <c r="E9" s="13"/>
      <c r="F9" s="14"/>
      <c r="G9" s="15"/>
      <c r="H9" s="15"/>
      <c r="I9" s="28"/>
      <c r="J9" s="35"/>
      <c r="K9" s="10"/>
      <c r="L9" s="30"/>
      <c r="M9" s="31"/>
      <c r="N9" s="32"/>
      <c r="O9" s="33"/>
      <c r="P9" s="34"/>
      <c r="Q9" s="52"/>
      <c r="R9" s="53"/>
      <c r="S9" s="54"/>
    </row>
    <row r="10" ht="16.35" spans="1:19">
      <c r="A10" s="17"/>
      <c r="B10" s="18"/>
      <c r="C10" s="19"/>
      <c r="D10" s="20"/>
      <c r="E10" s="21"/>
      <c r="F10" s="22"/>
      <c r="G10" s="23"/>
      <c r="H10" s="23"/>
      <c r="I10" s="36"/>
      <c r="J10" s="37"/>
      <c r="K10" s="18"/>
      <c r="L10" s="38"/>
      <c r="M10" s="39"/>
      <c r="N10" s="40"/>
      <c r="O10" s="41"/>
      <c r="P10" s="42"/>
      <c r="Q10" s="55"/>
      <c r="R10" s="56"/>
      <c r="S10" s="57"/>
    </row>
    <row r="13" spans="12:12">
      <c r="L13" s="43"/>
    </row>
  </sheetData>
  <autoFilter ref="A5:S8">
    <extLst/>
  </autoFilter>
  <mergeCells count="4">
    <mergeCell ref="A4:D4"/>
    <mergeCell ref="E4:I4"/>
    <mergeCell ref="J4:M4"/>
    <mergeCell ref="N4:S4"/>
  </mergeCells>
  <conditionalFormatting sqref="Q7">
    <cfRule type="iconSet" priority="2">
      <iconSet iconSet="3Symbols">
        <cfvo type="percent" val="0"/>
        <cfvo type="num" val="$Q$2"/>
        <cfvo type="num" val="$Q$3"/>
      </iconSet>
    </cfRule>
  </conditionalFormatting>
  <conditionalFormatting sqref="Q1:Q3">
    <cfRule type="iconSet" priority="6">
      <iconSet iconSet="3Symbols">
        <cfvo type="percent" val="0"/>
        <cfvo type="num" val="$Q$2"/>
        <cfvo type="num" val="$Q$3"/>
      </iconSet>
    </cfRule>
  </conditionalFormatting>
  <conditionalFormatting sqref="Q8:Q10 Q6">
    <cfRule type="iconSet" priority="1">
      <iconSet iconSet="3Symbols">
        <cfvo type="percent" val="0"/>
        <cfvo type="num" val="$Q$2"/>
        <cfvo type="num" val="$Q$3"/>
      </iconSet>
    </cfRule>
  </conditionalFormatting>
  <dataValidations count="1">
    <dataValidation type="list" allowBlank="1" showInputMessage="1" showErrorMessage="1" sqref="D6:D10">
      <formula1>附件!$A$2:$A$7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B15" sqref="B15"/>
    </sheetView>
  </sheetViews>
  <sheetFormatPr defaultColWidth="9" defaultRowHeight="14.4" outlineLevelRow="7"/>
  <sheetData>
    <row r="1" spans="1:1">
      <c r="A1" s="1" t="s">
        <v>10</v>
      </c>
    </row>
    <row r="2" spans="1:1">
      <c r="A2" s="1" t="s">
        <v>42</v>
      </c>
    </row>
    <row r="3" spans="1:1">
      <c r="A3" s="1" t="s">
        <v>32</v>
      </c>
    </row>
    <row r="4" spans="1:1">
      <c r="A4" s="1" t="s">
        <v>43</v>
      </c>
    </row>
    <row r="5" spans="1:1">
      <c r="A5" s="1" t="s">
        <v>44</v>
      </c>
    </row>
    <row r="6" spans="1:1">
      <c r="A6" s="1" t="s">
        <v>45</v>
      </c>
    </row>
    <row r="7" spans="1:1">
      <c r="A7" s="1" t="s">
        <v>26</v>
      </c>
    </row>
    <row r="8" spans="1:1">
      <c r="A8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交易框架</vt:lpstr>
      <vt:lpstr>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danda</cp:lastModifiedBy>
  <dcterms:created xsi:type="dcterms:W3CDTF">2018-04-29T10:07:00Z</dcterms:created>
  <dcterms:modified xsi:type="dcterms:W3CDTF">2018-09-23T13:32:14Z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