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s>
  <calcPr calcId="144525"/>
</workbook>
</file>

<file path=xl/sharedStrings.xml><?xml version="1.0" encoding="utf-8"?>
<sst xmlns="http://schemas.openxmlformats.org/spreadsheetml/2006/main" count="118">
  <si>
    <r>
      <rPr>
        <b/>
        <sz val="12"/>
        <color theme="1"/>
        <rFont val="等线"/>
        <charset val="134"/>
      </rPr>
      <t>【</t>
    </r>
    <r>
      <rPr>
        <b/>
        <sz val="12"/>
        <color theme="1"/>
        <rFont val="Times New Roman"/>
        <charset val="134"/>
      </rPr>
      <t>18</t>
    </r>
    <r>
      <rPr>
        <b/>
        <sz val="12"/>
        <color theme="1"/>
        <rFont val="等线"/>
        <charset val="134"/>
      </rPr>
      <t>春训营</t>
    </r>
    <r>
      <rPr>
        <b/>
        <sz val="12"/>
        <color theme="1"/>
        <rFont val="Times New Roman"/>
        <charset val="134"/>
      </rPr>
      <t xml:space="preserve"> -</t>
    </r>
    <r>
      <rPr>
        <b/>
        <sz val="12"/>
        <color theme="1"/>
        <rFont val="等线"/>
        <charset val="134"/>
      </rPr>
      <t>价值投资新时代】任务四</t>
    </r>
    <r>
      <rPr>
        <b/>
        <sz val="12"/>
        <color theme="1"/>
        <rFont val="Times New Roman"/>
        <charset val="134"/>
      </rPr>
      <t xml:space="preserve"> </t>
    </r>
    <r>
      <rPr>
        <b/>
        <sz val="12"/>
        <color theme="1"/>
        <rFont val="等线"/>
        <charset val="134"/>
      </rPr>
      <t>游戏-沧海桑田，不熟不买</t>
    </r>
    <r>
      <rPr>
        <b/>
        <sz val="12"/>
        <color theme="1"/>
        <rFont val="Times New Roman"/>
        <charset val="134"/>
      </rPr>
      <t xml:space="preserve"> </t>
    </r>
  </si>
  <si>
    <r>
      <rPr>
        <b/>
        <sz val="10"/>
        <color theme="1"/>
        <rFont val="等线"/>
        <charset val="134"/>
      </rPr>
      <t>【通关题】</t>
    </r>
  </si>
  <si>
    <r>
      <rPr>
        <b/>
        <sz val="10"/>
        <color theme="1"/>
        <rFont val="Times New Roman"/>
        <charset val="134"/>
      </rPr>
      <t xml:space="preserve">1. </t>
    </r>
    <r>
      <rPr>
        <b/>
        <sz val="10"/>
        <color theme="1"/>
        <rFont val="等线"/>
        <charset val="134"/>
      </rPr>
      <t>游戏行业从</t>
    </r>
    <r>
      <rPr>
        <b/>
        <sz val="10"/>
        <color theme="1"/>
        <rFont val="Times New Roman"/>
        <charset val="134"/>
      </rPr>
      <t>80</t>
    </r>
    <r>
      <rPr>
        <b/>
        <sz val="10"/>
        <color theme="1"/>
        <rFont val="等线"/>
        <charset val="134"/>
      </rPr>
      <t>年代至今经历了哪些终端</t>
    </r>
    <r>
      <rPr>
        <b/>
        <sz val="10"/>
        <color theme="1"/>
        <rFont val="Times New Roman"/>
        <charset val="134"/>
      </rPr>
      <t>/</t>
    </r>
    <r>
      <rPr>
        <b/>
        <sz val="10"/>
        <color theme="1"/>
        <rFont val="等线"/>
        <charset val="134"/>
      </rPr>
      <t>载体变化？</t>
    </r>
  </si>
  <si>
    <t>80年代红白机后来演化成Xbox，PS系列，90年代PC端Dos开始至今windows，2008年左右flash网页游戏开始流行，2010年左右开始流行手游Nokia，Android，iPhone，现在到未来VR。终端越来越小，视觉效果越来越逼真。</t>
  </si>
  <si>
    <r>
      <rPr>
        <b/>
        <sz val="10"/>
        <color theme="1"/>
        <rFont val="Times New Roman"/>
        <charset val="134"/>
      </rPr>
      <t xml:space="preserve">2. </t>
    </r>
    <r>
      <rPr>
        <b/>
        <sz val="10"/>
        <color theme="1"/>
        <rFont val="宋体"/>
        <charset val="134"/>
      </rPr>
      <t>你认为游戏行业规模越来越大主要有哪些原因？</t>
    </r>
  </si>
  <si>
    <t>1.随着互联网的发展以及向各个行业的渗透，游戏伴随着这个电子游戏随着这个趋势渗透到更大的用户群体。
2.PC的普及带动电子游戏行业向使用PC的人群渗透，手机的发展带动电子游戏向每个人渗透。
3.世界经济总体趋势向上，游戏属于消费娱乐行业，消费行业跟GDP正相关。
4.人工智能的发展有种观点：自动化的机器会取代现在很多由人来完成的工作，社会底层只能通过游戏赚取薪水谋生。数字货币（区块链、比特币等）的发展，未来网络游戏里面可以创造价值，未来很多人可能就在游戏里面创造价值。最近电影《超级玩家》就是这种未来的描述，而且预示着游戏VR代表未来趋势。</t>
  </si>
  <si>
    <r>
      <rPr>
        <b/>
        <sz val="10"/>
        <color theme="1"/>
        <rFont val="Times New Roman"/>
        <charset val="134"/>
      </rPr>
      <t>3.</t>
    </r>
    <r>
      <rPr>
        <b/>
        <sz val="10"/>
        <color theme="1"/>
        <rFont val="宋体"/>
        <charset val="134"/>
      </rPr>
      <t>你认为盛大衰落</t>
    </r>
    <r>
      <rPr>
        <b/>
        <sz val="10"/>
        <color theme="1"/>
        <rFont val="Times New Roman"/>
        <charset val="134"/>
      </rPr>
      <t xml:space="preserve">VS </t>
    </r>
    <r>
      <rPr>
        <b/>
        <sz val="10"/>
        <color theme="1"/>
        <rFont val="宋体"/>
        <charset val="134"/>
      </rPr>
      <t>腾讯网易崛起主要是什么原因？</t>
    </r>
  </si>
  <si>
    <t>盛大通过代理韩国的《传奇》成功，在哪个时代有偶然因素，运气成本比较多。当时2000年左右，正好电脑开始普及，网络由拨号上网56K的猫升级为ADSL宽带基础设施满足网络游戏条件，大学附近网吧所有电脑全部都是《传奇》，甚至现在网页上面还能看到各种私服，页游的传奇广告。
2009年的游戏市场收入数据，腾讯占比为20.90%，盛大为18.60%，网易则只有13.10%。
2004年，盛大以2000万美元的价格收购杭州边锋，2012年以36亿元的价格将杭州边锋出售给浙报传媒，边锋的估值暴增20多倍。 
2004年，盛大从收购起点文学网开始，用了四年收购整合一系列网络文学网站，打造出网络文学第一品牌盛大文学。2014年，陈天桥将其以50亿元的价格出售，获得的回报刷新了对边锋的投资纪录。 
在VC投资方面，至今为止，盛大共投资了接近40个项目，包括榕树下、格瓦拉、墨迹天气、动漫网站有妖气、阿芙精油、网贷天眼等在内的过百个项目。 
盛大在这个阶段把自己定位为娱乐媒体，内容横跨游戏、文学、影视多个板块。 
盛大网络多元化经营，做的都是投资业务，商人拿到代理赚钱然后变现卖掉，做投资人的做法。
腾讯最开始也是代理游戏，然后自行研发投入做游戏。从棋牌游戏开始，一步步从平庸到优秀，到现在爆款频繁。当然腾讯无人能挡的（PC端的QQ，手机端微信）平台优势是一个充分条件，但不是必要条件，好的游戏自身可以成为平台。
总结：盛大是投资思维做游戏，干一票就走，只不过传奇IP玩的时间长了点上瘾了，以为自己会做游戏。游戏最基本就是要好玩，玩家进入游戏一分钟就会知道这个游戏是否好玩还要不要继续玩下去。--这大概是FPS鼻祖DOOM创始人的话。
腾讯、网易是产品思维，从无到有通过代理、自身研发打磨到卓越，当然这两个老板商业也够强大。</t>
  </si>
  <si>
    <r>
      <rPr>
        <b/>
        <sz val="10"/>
        <color theme="1"/>
        <rFont val="Times New Roman"/>
        <charset val="134"/>
      </rPr>
      <t>4.</t>
    </r>
    <r>
      <rPr>
        <b/>
        <sz val="10"/>
        <color theme="1"/>
        <rFont val="宋体"/>
        <charset val="134"/>
      </rPr>
      <t>盛大为什么没有做成平台，而腾讯做成了？</t>
    </r>
  </si>
  <si>
    <t>盛大没有做产品、做研发的基因，他的基因是投资。后来盛大集团也转型成投资公司了。
腾讯是产品基因的公司，必然做平台，然后通过平台战略连接游戏、门户，邮箱、支付、游戏等等。
而且腾讯最开始自身研发的游戏就是棋牌类型平台，集成了各省市特色的棋牌游戏，成功之后向其他领域游戏渗透。
当然腾讯因为有QQ在windows有很大优势，但是在2000年网络端游开始火热的时候,QQ在社交领域并没有绝对优势，当时只是多种社交聊天工具（雅虎通，OICQ、MSN等等）之一，甚至办公都不允许用QQ，后来MSN的自杀成就了QQ。</t>
  </si>
  <si>
    <r>
      <rPr>
        <sz val="10"/>
        <color theme="1"/>
        <rFont val="Times New Roman"/>
        <charset val="134"/>
      </rPr>
      <t>5.</t>
    </r>
    <r>
      <rPr>
        <sz val="10"/>
        <color theme="1"/>
        <rFont val="宋体"/>
        <charset val="134"/>
      </rPr>
      <t>简述游戏行业的产业链，比较</t>
    </r>
    <r>
      <rPr>
        <sz val="10"/>
        <color theme="1"/>
        <rFont val="Times New Roman"/>
        <charset val="134"/>
      </rPr>
      <t>EA</t>
    </r>
    <r>
      <rPr>
        <sz val="10"/>
        <color theme="1"/>
        <rFont val="宋体"/>
        <charset val="134"/>
      </rPr>
      <t>、暴雪、盛大、腾讯、网易、</t>
    </r>
    <r>
      <rPr>
        <sz val="10"/>
        <color theme="1"/>
        <rFont val="Times New Roman"/>
        <charset val="134"/>
      </rPr>
      <t>SONY</t>
    </r>
    <r>
      <rPr>
        <sz val="10"/>
        <color theme="1"/>
        <rFont val="宋体"/>
        <charset val="134"/>
      </rPr>
      <t>、任天堂和微软在游戏行业的商业模式。</t>
    </r>
  </si>
  <si>
    <t>游戏产业链：游戏分为通用硬件游戏和专有硬件游戏。通用硬件包括：PC端游，网游，手游，这些在中国比较流行，得益于互联网的发展和免费游戏的商业模式，专有硬件包括：任天堂，XBOX，PS系列。国内流行的通用硬件游戏运营模式，用户玩游戏免费，利润来自高阶玩家，免费用户陪高阶玩家玩，巨人《征途》这方面有代表性。专有硬件游戏厂商模式：设计、生产、销售硬件，然后和游戏制作商合作分成制作投资巨大的重量级游戏，然后通过游戏硬件的销量保障游戏的销量。
EA：游戏发行商，收购工作室制作发行游戏。
暴雪：游戏工作室，有多款经典游戏。
盛大：游戏运营商，通过代理游戏起家然后并未制作出超越代理的游戏。
腾讯：游戏运营商、游戏制作商
网易：游戏运营商、游戏制作商
SONY：游戏主机厂商。
任天堂：游戏主机厂商的创始人。
微软：跟SONY竞争的游戏主机厂商。</t>
  </si>
  <si>
    <t>阅读卧龙地产的两次并购</t>
  </si>
  <si>
    <t>https://www.joudou.com/merger/68035.html</t>
  </si>
  <si>
    <t>https://www.joudou.com/merger/68140.html</t>
  </si>
  <si>
    <r>
      <rPr>
        <b/>
        <sz val="10"/>
        <color theme="1"/>
        <rFont val="Times New Roman"/>
        <charset val="134"/>
      </rPr>
      <t>6.</t>
    </r>
    <r>
      <rPr>
        <b/>
        <sz val="10"/>
        <color theme="1"/>
        <rFont val="宋体"/>
        <charset val="134"/>
      </rPr>
      <t>你认为卧龙地产前一次失败的原因是什么？</t>
    </r>
  </si>
  <si>
    <t>配募方认购30731万股，配募价6.95元，认购资金：21.3580亿</t>
  </si>
  <si>
    <t>换股方换股36651万股，换股价6.29元，资金：23.0535亿</t>
  </si>
  <si>
    <t>总计：44亿装入35亿的上市公司，价值应该有79亿，但是并购后PE、PB均下降</t>
  </si>
  <si>
    <t>市值只有67亿，所以结果是失败的。</t>
  </si>
  <si>
    <t>墨麟股份公司100%股权的预估值约为401,525.00万元。</t>
  </si>
  <si>
    <t>根据评估机构对墨麟股份预估值影响因素的敏感性分析，其区间为362,220.54万元~451,023.05万元。</t>
  </si>
  <si>
    <t>经各方协商，标的公司100%股权作价初步确定为450,000.00万元，属于定价过高造成的失败。</t>
  </si>
  <si>
    <t>另外墨麟主要做页游，市场增长萎缩，募集资金没有计划未来大力投入手游市场。</t>
  </si>
  <si>
    <t>备注：</t>
  </si>
  <si>
    <t>补偿义务人（陈默、深圳墨非、国墨天下）承诺墨麟股份2016年度、2017年度、2018年度实现的净利润</t>
  </si>
  <si>
    <t>不低于36,000万元、45,000万元、56,250万元。净利润指经审计机构审计的标的公司归属于母公司所有者的净利润。</t>
  </si>
  <si>
    <r>
      <rPr>
        <b/>
        <sz val="10"/>
        <color theme="1"/>
        <rFont val="Times New Roman"/>
        <charset val="134"/>
      </rPr>
      <t>7.</t>
    </r>
    <r>
      <rPr>
        <b/>
        <sz val="10"/>
        <color theme="1"/>
        <rFont val="宋体"/>
        <charset val="134"/>
      </rPr>
      <t>评估游戏行业上市公司的核心指标是什么？列出卧龙的两次并购公告中被收购游戏公司的核心运营数据。</t>
    </r>
  </si>
  <si>
    <t>游戏行业核心指标从财务来视角是：销售毛利率，运营视角是ARPU每用户平均收入。</t>
  </si>
  <si>
    <t>用户视角是游戏要好玩，能够引领市场或者跟上市场的节奏，游戏制作精良。</t>
  </si>
  <si>
    <r>
      <rPr>
        <b/>
        <sz val="10"/>
        <color theme="1"/>
        <rFont val="Times New Roman"/>
        <charset val="134"/>
      </rPr>
      <t>8.</t>
    </r>
    <r>
      <rPr>
        <b/>
        <sz val="10"/>
        <color theme="1"/>
        <rFont val="宋体"/>
        <charset val="134"/>
      </rPr>
      <t>计算完美、巨人和盛大的退市价格所对应的的估值（提示：可以从</t>
    </r>
    <r>
      <rPr>
        <b/>
        <sz val="10"/>
        <color theme="1"/>
        <rFont val="Times New Roman"/>
        <charset val="134"/>
      </rPr>
      <t>SEC</t>
    </r>
    <r>
      <rPr>
        <b/>
        <sz val="10"/>
        <color theme="1"/>
        <rFont val="宋体"/>
        <charset val="134"/>
      </rPr>
      <t>公告或</t>
    </r>
    <r>
      <rPr>
        <b/>
        <sz val="10"/>
        <color theme="1"/>
        <rFont val="Times New Roman"/>
        <charset val="134"/>
      </rPr>
      <t>A</t>
    </r>
    <r>
      <rPr>
        <b/>
        <sz val="10"/>
        <color theme="1"/>
        <rFont val="宋体"/>
        <charset val="134"/>
      </rPr>
      <t>股巨潮的借壳上市公告中获得相关信息）</t>
    </r>
  </si>
  <si>
    <t>完美世界（002624）：每股美国存托股票20.2美元，估值10亿美元</t>
  </si>
  <si>
    <t>巨人网络（002558）：每股/ADS12.00美元，估值30亿美元</t>
  </si>
  <si>
    <t>盛大游戏：每股普通股3.55美元（每股美国存托股7.1美元），估值19亿美元</t>
  </si>
  <si>
    <r>
      <rPr>
        <b/>
        <sz val="10"/>
        <color theme="1"/>
        <rFont val="Times New Roman"/>
        <charset val="134"/>
      </rPr>
      <t>9.</t>
    </r>
    <r>
      <rPr>
        <b/>
        <sz val="10"/>
        <color theme="1"/>
        <rFont val="宋体"/>
        <charset val="134"/>
      </rPr>
      <t>为什么美国上市的中概股游戏公司估值比</t>
    </r>
    <r>
      <rPr>
        <b/>
        <sz val="10"/>
        <color theme="1"/>
        <rFont val="Times New Roman"/>
        <charset val="134"/>
      </rPr>
      <t>A</t>
    </r>
    <r>
      <rPr>
        <b/>
        <sz val="10"/>
        <color theme="1"/>
        <rFont val="宋体"/>
        <charset val="134"/>
      </rPr>
      <t>股低很多，而部分互联网公司确能享受估值溢价（使用</t>
    </r>
    <r>
      <rPr>
        <b/>
        <sz val="10"/>
        <color theme="1"/>
        <rFont val="Times New Roman"/>
        <charset val="134"/>
      </rPr>
      <t>DCF</t>
    </r>
    <r>
      <rPr>
        <b/>
        <sz val="10"/>
        <color theme="1"/>
        <rFont val="宋体"/>
        <charset val="134"/>
      </rPr>
      <t>估值模型来解读）？</t>
    </r>
  </si>
  <si>
    <t>美股对于游戏公司给予极低估值水平，由于他们都属于内容开发商，自身不掌握用户，其业绩很大程度取决</t>
  </si>
  <si>
    <t>一两款游戏的爆发性，业绩特点是不稳地，不可持续。游戏公司高度依赖于360、腾讯、UC、小米游戏中心、</t>
  </si>
  <si>
    <t>顺网科技、华为游戏中心这些游戏平台商。</t>
  </si>
  <si>
    <t>对于互联网公司特别是具有平台型特性的互联网公司，在中国市场基于人口红利可持续发展等因素能享受估值溢价。</t>
  </si>
  <si>
    <t>按照DCF估值模型，中概股游戏公司的现金流不稳定，不可持续，寿命有限，折现率非常高，所以估值低。</t>
  </si>
  <si>
    <t>互联网公司具有平台属性，现金流可持续性较强，只要做大规模就可以降低未来收益风险，折现率较低，所以估值高。</t>
  </si>
  <si>
    <t xml:space="preserve"> 附注：现金流折现（DCF）的原理是把企业未来产生的所有现金流全部折现到今天，看看它的价值是多少，然后和股价</t>
  </si>
  <si>
    <t>进行比较，以判断是高估还是低估.</t>
  </si>
  <si>
    <t xml:space="preserve">从上述计算公式我们可以看出该方法有两个基本的输入变量：现金流和折现率。因此在使用该方法前首先要对现金流做出合理的预测。在评估中要全面考虑影响企业未来获利能力的各种因素，客观、公正地对企业未来现金流做出合理预测。其次是选择合适的折现率。折现率的选择主要是根据评估人员对企业未来风险的判断。由于企业经营的不确定性是客观存在的，因此对企业未来收益风险的判断至关重要，当企业未来收益的风险较高时，折现率也应较高，当未来收益的风险较低时，折现率也应较低。 </t>
  </si>
  <si>
    <r>
      <rPr>
        <b/>
        <sz val="10"/>
        <color theme="1"/>
        <rFont val="Times New Roman"/>
        <charset val="134"/>
      </rPr>
      <t>10.</t>
    </r>
    <r>
      <rPr>
        <b/>
        <sz val="10"/>
        <color theme="1"/>
        <rFont val="宋体"/>
        <charset val="134"/>
      </rPr>
      <t>你认为游戏行业的核心竞争力是什么？</t>
    </r>
  </si>
  <si>
    <t>游戏行业核心竞争力：</t>
  </si>
  <si>
    <t>1.能够开创一个时代的创新性游戏制作大师，可遇不可求，时代造就英雄。</t>
  </si>
  <si>
    <t>靠谱游戏制作工作室即可，需要对游戏细节的打磨和对玩家体验的重视，设计符合用户口味的游戏.</t>
  </si>
  <si>
    <t>说简单点就是做的游戏要让用户觉得好玩。垃圾游戏到再好的平台推广都是亏钱的。</t>
  </si>
  <si>
    <t>2.时机和方向选择，在合适的时机推出合适的产品。例如：PC端游，页游、手游、VR的普及属于时代背景。</t>
  </si>
  <si>
    <t>3.具有高粘度的用户平台，可以放大游戏的运营效果，可以低成本快速累积用户。</t>
  </si>
  <si>
    <t>【附加题】:</t>
  </si>
  <si>
    <r>
      <rPr>
        <b/>
        <sz val="10"/>
        <color theme="1"/>
        <rFont val="Times New Roman"/>
        <charset val="134"/>
      </rPr>
      <t>1.</t>
    </r>
    <r>
      <rPr>
        <b/>
        <sz val="10"/>
        <color theme="1"/>
        <rFont val="宋体"/>
        <charset val="134"/>
      </rPr>
      <t>列举一下游戏公司自</t>
    </r>
    <r>
      <rPr>
        <b/>
        <sz val="10"/>
        <color theme="1"/>
        <rFont val="Times New Roman"/>
        <charset val="134"/>
      </rPr>
      <t>2015</t>
    </r>
    <r>
      <rPr>
        <b/>
        <sz val="10"/>
        <color theme="1"/>
        <rFont val="宋体"/>
        <charset val="134"/>
      </rPr>
      <t>年后最高收盘价至</t>
    </r>
    <r>
      <rPr>
        <b/>
        <sz val="10"/>
        <color theme="1"/>
        <rFont val="Times New Roman"/>
        <charset val="134"/>
      </rPr>
      <t>2018</t>
    </r>
    <r>
      <rPr>
        <b/>
        <sz val="10"/>
        <color theme="1"/>
        <rFont val="宋体"/>
        <charset val="134"/>
      </rPr>
      <t>年</t>
    </r>
    <r>
      <rPr>
        <b/>
        <sz val="10"/>
        <color theme="1"/>
        <rFont val="Times New Roman"/>
        <charset val="134"/>
      </rPr>
      <t>4</t>
    </r>
    <r>
      <rPr>
        <b/>
        <sz val="10"/>
        <color theme="1"/>
        <rFont val="宋体"/>
        <charset val="134"/>
      </rPr>
      <t>月</t>
    </r>
    <r>
      <rPr>
        <b/>
        <sz val="10"/>
        <color theme="1"/>
        <rFont val="Times New Roman"/>
        <charset val="134"/>
      </rPr>
      <t>20</t>
    </r>
    <r>
      <rPr>
        <b/>
        <sz val="10"/>
        <color theme="1"/>
        <rFont val="宋体"/>
        <charset val="134"/>
      </rPr>
      <t>日收盘的涨跌幅</t>
    </r>
  </si>
  <si>
    <r>
      <rPr>
        <b/>
        <sz val="10"/>
        <color theme="1"/>
        <rFont val="宋体"/>
        <charset val="134"/>
      </rPr>
      <t>巨人网络（</t>
    </r>
    <r>
      <rPr>
        <b/>
        <sz val="10"/>
        <color theme="1"/>
        <rFont val="Times New Roman"/>
        <charset val="134"/>
      </rPr>
      <t>002558</t>
    </r>
    <r>
      <rPr>
        <b/>
        <sz val="10"/>
        <color theme="1"/>
        <rFont val="宋体"/>
        <charset val="134"/>
      </rPr>
      <t>）</t>
    </r>
  </si>
  <si>
    <t>2015年12月15日，最高收盘价：62.97元，2018年4月20日收盘：26.99元，涨跌幅：-57.14%</t>
  </si>
  <si>
    <r>
      <rPr>
        <b/>
        <sz val="10"/>
        <color theme="1"/>
        <rFont val="宋体"/>
        <charset val="134"/>
      </rPr>
      <t>世纪华通（</t>
    </r>
    <r>
      <rPr>
        <b/>
        <sz val="10"/>
        <color theme="1"/>
        <rFont val="Times New Roman"/>
        <charset val="134"/>
      </rPr>
      <t>002602</t>
    </r>
    <r>
      <rPr>
        <b/>
        <sz val="10"/>
        <color theme="1"/>
        <rFont val="宋体"/>
        <charset val="134"/>
      </rPr>
      <t>）</t>
    </r>
  </si>
  <si>
    <t>2015年12月28日，最高收盘价：41.35元，2018年4月20日收盘：34.48元，涨跌幅：-16.61%</t>
  </si>
  <si>
    <r>
      <rPr>
        <b/>
        <sz val="10"/>
        <color theme="1"/>
        <rFont val="宋体"/>
        <charset val="134"/>
      </rPr>
      <t>完美世界（</t>
    </r>
    <r>
      <rPr>
        <b/>
        <sz val="10"/>
        <color theme="1"/>
        <rFont val="Times New Roman"/>
        <charset val="134"/>
      </rPr>
      <t>002624</t>
    </r>
    <r>
      <rPr>
        <b/>
        <sz val="10"/>
        <color theme="1"/>
        <rFont val="宋体"/>
        <charset val="134"/>
      </rPr>
      <t>）</t>
    </r>
  </si>
  <si>
    <t>2015年07月01日，最高收盘价：31.93元，2018年4月20日收盘：33.90元，涨跌幅：  6.17%</t>
  </si>
  <si>
    <r>
      <rPr>
        <b/>
        <sz val="10"/>
        <color theme="1"/>
        <rFont val="宋体"/>
        <charset val="134"/>
      </rPr>
      <t>三七互娱（</t>
    </r>
    <r>
      <rPr>
        <b/>
        <sz val="10"/>
        <color theme="1"/>
        <rFont val="Times New Roman"/>
        <charset val="134"/>
      </rPr>
      <t>002555</t>
    </r>
    <r>
      <rPr>
        <b/>
        <sz val="10"/>
        <color theme="1"/>
        <rFont val="宋体"/>
        <charset val="134"/>
      </rPr>
      <t>）</t>
    </r>
  </si>
  <si>
    <t>2015年05月21日，最高收盘价：32.45元，2018年4月20日收盘：14.83元，涨跌幅：-54.3%</t>
  </si>
  <si>
    <r>
      <rPr>
        <b/>
        <sz val="10"/>
        <color theme="1"/>
        <rFont val="宋体"/>
        <charset val="134"/>
      </rPr>
      <t>昆仑万维（</t>
    </r>
    <r>
      <rPr>
        <b/>
        <sz val="10"/>
        <color theme="1"/>
        <rFont val="Times New Roman"/>
        <charset val="134"/>
      </rPr>
      <t>300418</t>
    </r>
    <r>
      <rPr>
        <b/>
        <sz val="10"/>
        <color theme="1"/>
        <rFont val="宋体"/>
        <charset val="134"/>
      </rPr>
      <t>）</t>
    </r>
  </si>
  <si>
    <t>2015年12月26日，最高收盘价：60.29元，2018年4月20日收盘：21.95元，涨跌幅：-63.59%</t>
  </si>
  <si>
    <r>
      <rPr>
        <b/>
        <sz val="10"/>
        <color theme="1"/>
        <rFont val="宋体"/>
        <charset val="134"/>
      </rPr>
      <t>恺英网络（</t>
    </r>
    <r>
      <rPr>
        <b/>
        <sz val="10"/>
        <color theme="1"/>
        <rFont val="Times New Roman"/>
        <charset val="134"/>
      </rPr>
      <t>002517</t>
    </r>
    <r>
      <rPr>
        <b/>
        <sz val="10"/>
        <color theme="1"/>
        <rFont val="宋体"/>
        <charset val="134"/>
      </rPr>
      <t>）</t>
    </r>
  </si>
  <si>
    <t>2015年06月12日，最高收盘价：33.20元，2018年4月20日收盘：14.92元，涨跌幅：-55.06%</t>
  </si>
  <si>
    <r>
      <rPr>
        <b/>
        <sz val="10"/>
        <color theme="1"/>
        <rFont val="宋体"/>
        <charset val="134"/>
      </rPr>
      <t>游族网络（</t>
    </r>
    <r>
      <rPr>
        <b/>
        <sz val="10"/>
        <color theme="1"/>
        <rFont val="Times New Roman"/>
        <charset val="134"/>
      </rPr>
      <t>002174</t>
    </r>
  </si>
  <si>
    <t>2015年06月11日，最高收盘价：50.54元，2018年4月20日收盘：20.35元，涨跌幅：-59.73%</t>
  </si>
  <si>
    <r>
      <rPr>
        <b/>
        <sz val="10"/>
        <color theme="1"/>
        <rFont val="宋体"/>
        <charset val="134"/>
      </rPr>
      <t>掌趣科技（</t>
    </r>
    <r>
      <rPr>
        <b/>
        <sz val="10"/>
        <color theme="1"/>
        <rFont val="Times New Roman"/>
        <charset val="134"/>
      </rPr>
      <t>300315</t>
    </r>
    <r>
      <rPr>
        <b/>
        <sz val="10"/>
        <color theme="1"/>
        <rFont val="宋体"/>
        <charset val="134"/>
      </rPr>
      <t>）</t>
    </r>
  </si>
  <si>
    <t>2015年05月21日，最高收盘价：21.95元，2018年4月20日收盘： 5.77元 ，涨跌幅：-73.71%</t>
  </si>
  <si>
    <r>
      <rPr>
        <b/>
        <sz val="10"/>
        <color theme="1"/>
        <rFont val="宋体"/>
        <charset val="134"/>
      </rPr>
      <t>中青宝（</t>
    </r>
    <r>
      <rPr>
        <b/>
        <sz val="10"/>
        <color theme="1"/>
        <rFont val="Times New Roman"/>
        <charset val="134"/>
      </rPr>
      <t>300052</t>
    </r>
    <r>
      <rPr>
        <b/>
        <sz val="10"/>
        <color theme="1"/>
        <rFont val="宋体"/>
        <charset val="134"/>
      </rPr>
      <t>）</t>
    </r>
  </si>
  <si>
    <t>2015年06月11日，最高收盘价：48.38元，2018年4月20日收盘：13.5元，涨跌幅：-72.1%</t>
  </si>
  <si>
    <r>
      <rPr>
        <b/>
        <sz val="10"/>
        <rFont val="Times New Roman"/>
        <charset val="134"/>
      </rPr>
      <t>2.</t>
    </r>
    <r>
      <rPr>
        <b/>
        <sz val="10"/>
        <rFont val="宋体"/>
        <charset val="134"/>
      </rPr>
      <t>世纪华通跟他们有何不同？还原世纪华通进入游戏行业的路径，写出从第一次收购游戏资产发布预案，到历次方案调整，直接交个的时点。写出后续重大</t>
    </r>
  </si>
  <si>
    <t>收购（包括大股东收购游戏资产）的公告时点</t>
  </si>
  <si>
    <t>世纪华通收购游戏公司有业绩承诺补偿协议。“本次交易，经追加调整后，趣点投资作为第一顺位补偿主体，鼎通投资作为
第二顺位补偿主体，第一、第二顺位补偿主体合计承诺补偿金额达 24 亿元。在
较差情形下（按实现净利润完成承诺净利润的 50%测算），2016 年、2017 年业绩
补偿覆盖比例达 100%，2018 年业绩补偿覆盖比例达 69.17%。”
2013年10月17日公告：002602 世纪华通收购资产停牌公告
2014年1月22日公告：002602 世纪华通发行股份及支付现金购买资产并募集配套资金暨关联交易预案
2014-06-25 世纪华通：关于中国证监会上市公司并购重组委员会审核公司重大资产重组事项的停牌公告
2014-07-29 世纪华通：发行股份及支付现金购买资产并募集配套资金暨关联交易报告书的修订说明公告
2015-12-08 世纪华通：发行股份及支付现金购买资产并募集配套资金暨关联交易预案（修订稿）
2016-12-07 世纪华通：发行股份及支付现金购买资产之业绩承诺补偿协议之补充协议
2016-12-26 世纪华通：关于中国证监会并购重组审核委员会审核意见的回复
2017-01-07 世纪华通：关于收到控股股东及大股东拟收购游戏资产通知函的公告</t>
  </si>
  <si>
    <r>
      <rPr>
        <b/>
        <sz val="10"/>
        <color theme="1"/>
        <rFont val="Times New Roman"/>
        <charset val="134"/>
      </rPr>
      <t>3.</t>
    </r>
    <r>
      <rPr>
        <b/>
        <sz val="10"/>
        <color theme="1"/>
        <rFont val="宋体"/>
        <charset val="134"/>
      </rPr>
      <t>列举第一题的</t>
    </r>
    <r>
      <rPr>
        <b/>
        <sz val="10"/>
        <color theme="1"/>
        <rFont val="Times New Roman"/>
        <charset val="134"/>
      </rPr>
      <t>9</t>
    </r>
    <r>
      <rPr>
        <b/>
        <sz val="10"/>
        <color theme="1"/>
        <rFont val="宋体"/>
        <charset val="134"/>
      </rPr>
      <t>家公司，</t>
    </r>
    <r>
      <rPr>
        <b/>
        <sz val="10"/>
        <color theme="1"/>
        <rFont val="Times New Roman"/>
        <charset val="134"/>
      </rPr>
      <t>2017Q1-2018Q1</t>
    </r>
    <r>
      <rPr>
        <b/>
        <sz val="10"/>
        <color theme="1"/>
        <rFont val="宋体"/>
        <charset val="134"/>
      </rPr>
      <t>五个季度的营收和净利的同比增速（使用九斗服务号查询），当前的估值（市盈率），并写下你的分析</t>
    </r>
  </si>
  <si>
    <t xml:space="preserve">营收2017Q1：68%，2017Q2：7.9%，2017Q3：4.4%，2017Q4：31% </t>
  </si>
  <si>
    <t>净利2017Q1：128.5%，2017Q2：2%，2017Q3：16.5%，2017Q4：-9.3% ，2018Q1：2.5%</t>
  </si>
  <si>
    <t>PE：42.8，营收、净利润增速明显下滑</t>
  </si>
  <si>
    <t xml:space="preserve">营收2017Q1：2.8%，2017Q2：-10.3%，2017Q3：-1.8%，2017Q4：12.7% </t>
  </si>
  <si>
    <t>净利2017Q1：3%，2017Q2：221.7%，2017Q3：-18.2%，2017Q4：-38.6% ，2018Q1：123.8%</t>
  </si>
  <si>
    <t>PE：52.7，营收、净利润增速上下起伏不稳定，最近半年增长</t>
  </si>
  <si>
    <t>营收2017Q1：95.2%，2017Q2： 47.7%，2017Q3： 35.6%，2017Q4： -8.1% ,2018Q1：-5.6%</t>
  </si>
  <si>
    <t>净利2017Q1： 63.3%，2017Q2： 89.1%，2017Q3： 21.4%，2017Q4：-5.0% ，2018Q1：10.7 %</t>
  </si>
  <si>
    <t>PE：29.5，营收、净利润增速下滑</t>
  </si>
  <si>
    <t xml:space="preserve">营收2017Q1： 36.3%，2017Q2：17.7%，2017Q3：11.8 %，2017Q4：9.1% </t>
  </si>
  <si>
    <t>净利2017Q1：105 %，2017Q2： 52%，2017Q3： 35.5%，2017Q4：28.7 %</t>
  </si>
  <si>
    <t>PE： 19.9 ，营收、净利润增速下滑</t>
  </si>
  <si>
    <t xml:space="preserve">营收2017Q1：62.6 %，2017Q2：26.4 %，2017Q3：51.1 %，2017Q4：31.7 % </t>
  </si>
  <si>
    <t>净利2017Q1： 98.2%，2017Q2：30.8 %，2017Q3： -22.9%，2017Q4：994.4% ，2018Q1：10.0%</t>
  </si>
  <si>
    <t>PE：25.3    ，营收、净利润增速下滑</t>
  </si>
  <si>
    <t xml:space="preserve">营收2017Q1：5.7 %，2017Q2：-3.9 %，2017Q3：15.8 %，2017Q4：39.8 % </t>
  </si>
  <si>
    <t>净利2017Q1：101.5 %，2017Q2：45.2 %，2017Q3：244.8 %，2017Q4：122.6 %</t>
  </si>
  <si>
    <t>PE： 13.8   ，营收、净利润增速上下起伏</t>
  </si>
  <si>
    <r>
      <rPr>
        <b/>
        <sz val="10"/>
        <color theme="1"/>
        <rFont val="宋体"/>
        <charset val="134"/>
      </rPr>
      <t>游族网络（</t>
    </r>
    <r>
      <rPr>
        <b/>
        <sz val="10"/>
        <color theme="1"/>
        <rFont val="Times New Roman"/>
        <charset val="134"/>
      </rPr>
      <t>002174</t>
    </r>
    <r>
      <rPr>
        <b/>
        <sz val="10"/>
        <color theme="1"/>
        <rFont val="宋体"/>
        <charset val="134"/>
      </rPr>
      <t>）</t>
    </r>
  </si>
  <si>
    <t xml:space="preserve">营收2017Q1：101 %，2017Q2：37.9 %，2017Q3：2.7 %，2017Q4：2.8 % </t>
  </si>
  <si>
    <t>净利2017Q1： 86.7%，2017Q2：7.6 %，2017Q3：-5.2 %，2017Q4：-13.4 %</t>
  </si>
  <si>
    <t>PE：28.6    ，营收、净利润增速下滑</t>
  </si>
  <si>
    <t xml:space="preserve">营收2017Q1：-10.2 %，2017Q2：-16.9 %，2017Q3：12.6 %，2017Q4：-2.1 % </t>
  </si>
  <si>
    <t>净利2017Q1：-26.9 %，2017Q2：-46.6 %，2017Q3：-9.9 %，2017Q4：-138.2 % ，2018Q1： -24.3%</t>
  </si>
  <si>
    <t>PE： 68.6 ，营收、净利润增速断崖式下滑</t>
  </si>
  <si>
    <t xml:space="preserve">营收2017Q1：11.6 %，2017Q2：26.2 %，2017Q3：-28.4 %，2017Q4：-44.5 % </t>
  </si>
  <si>
    <t>净利2017Q1： -4.3%，2017Q2：100.4 %，2017Q3：2.6 %，2017Q4：161.8 % ，2018Q1：355 %</t>
  </si>
  <si>
    <t>PE：59.1    ，营收下滑、净利润暴增</t>
  </si>
  <si>
    <r>
      <rPr>
        <b/>
        <sz val="10"/>
        <color theme="1"/>
        <rFont val="Times New Roman"/>
        <charset val="134"/>
      </rPr>
      <t>4.</t>
    </r>
    <r>
      <rPr>
        <b/>
        <sz val="10"/>
        <color theme="1"/>
        <rFont val="宋体"/>
        <charset val="134"/>
      </rPr>
      <t>掌趣科技去年公告获得腾讯投资，翻看掌趣上市后的估值变化（</t>
    </r>
    <r>
      <rPr>
        <b/>
        <sz val="10"/>
        <color theme="1"/>
        <rFont val="Times New Roman"/>
        <charset val="134"/>
      </rPr>
      <t>PE band</t>
    </r>
    <r>
      <rPr>
        <b/>
        <sz val="10"/>
        <color theme="1"/>
        <rFont val="宋体"/>
        <charset val="134"/>
      </rPr>
      <t>），业绩增速变动，增长和衰落的模式，对比当下的世纪华通，你看到了什么？</t>
    </r>
  </si>
  <si>
    <t>掌趣科技获得腾讯投资后，营收、净利润增速断崖式下滑，说明手游行业到了拐点</t>
  </si>
  <si>
    <t>世纪华通收购游戏公司有业绩承诺补偿协议，保证了业绩利润增速虽然不稳定，但是没有断崖式下滑。</t>
  </si>
  <si>
    <r>
      <rPr>
        <b/>
        <sz val="10"/>
        <color theme="1"/>
        <rFont val="Times New Roman"/>
        <charset val="134"/>
      </rPr>
      <t>5.</t>
    </r>
    <r>
      <rPr>
        <b/>
        <sz val="10"/>
        <color theme="1"/>
        <rFont val="宋体"/>
        <charset val="134"/>
      </rPr>
      <t>手游</t>
    </r>
    <r>
      <rPr>
        <b/>
        <sz val="10"/>
        <color theme="1"/>
        <rFont val="Times New Roman"/>
        <charset val="134"/>
      </rPr>
      <t>2018</t>
    </r>
    <r>
      <rPr>
        <b/>
        <sz val="10"/>
        <color theme="1"/>
        <rFont val="宋体"/>
        <charset val="134"/>
      </rPr>
      <t>和手游</t>
    </r>
    <r>
      <rPr>
        <b/>
        <sz val="10"/>
        <color theme="1"/>
        <rFont val="Times New Roman"/>
        <charset val="134"/>
      </rPr>
      <t>2013</t>
    </r>
    <r>
      <rPr>
        <b/>
        <sz val="10"/>
        <color theme="1"/>
        <rFont val="宋体"/>
        <charset val="134"/>
      </rPr>
      <t>，发生了什么变化？</t>
    </r>
  </si>
  <si>
    <t>中国游戏厂商出海，端游转手游红利到了拐点，手机+VR开始兴起</t>
  </si>
  <si>
    <t>日期</t>
  </si>
  <si>
    <t>每股净资产</t>
  </si>
  <si>
    <t>2016年中</t>
  </si>
  <si>
    <t>股价</t>
  </si>
  <si>
    <t>总股本</t>
  </si>
  <si>
    <t>总市值</t>
  </si>
  <si>
    <t>总利润</t>
  </si>
  <si>
    <t>最低市盈率</t>
  </si>
  <si>
    <t>H股</t>
  </si>
  <si>
    <t>2014.03.20</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</si>
</sst>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00_ "/>
  </numFmts>
  <fonts count="37">
    <font>
      <sz val="11"/>
      <color theme="1"/>
      <name val="等线"/>
      <charset val="134"/>
      <scheme val="minor"/>
    </font>
    <font>
      <sz val="11"/>
      <color rgb="FFFF0000"/>
      <name val="等线"/>
      <charset val="134"/>
      <scheme val="minor"/>
    </font>
    <font>
      <sz val="11"/>
      <color theme="1"/>
      <name val="Times New Roman"/>
      <charset val="134"/>
    </font>
    <font>
      <b/>
      <sz val="12"/>
      <color theme="1"/>
      <name val="Times New Roman"/>
      <charset val="134"/>
    </font>
    <font>
      <sz val="12"/>
      <color theme="1"/>
      <name val="Times New Roman"/>
      <charset val="134"/>
    </font>
    <font>
      <b/>
      <sz val="10"/>
      <color theme="1"/>
      <name val="Times New Roman"/>
      <charset val="134"/>
    </font>
    <font>
      <b/>
      <sz val="10"/>
      <color theme="1"/>
      <name val="等线"/>
      <charset val="134"/>
      <scheme val="minor"/>
    </font>
    <font>
      <sz val="10"/>
      <color theme="1"/>
      <name val="Times New Roman"/>
      <charset val="134"/>
    </font>
    <font>
      <b/>
      <sz val="10"/>
      <color theme="1"/>
      <name val="宋体"/>
      <charset val="134"/>
    </font>
    <font>
      <u/>
      <sz val="11"/>
      <color rgb="FF800080"/>
      <name val="等线"/>
      <charset val="134"/>
      <scheme val="minor"/>
    </font>
    <font>
      <u/>
      <sz val="11"/>
      <color theme="10"/>
      <name val="等线"/>
      <charset val="134"/>
      <scheme val="minor"/>
    </font>
    <font>
      <b/>
      <sz val="11"/>
      <color theme="1"/>
      <name val="等线"/>
      <charset val="134"/>
      <scheme val="minor"/>
    </font>
    <font>
      <sz val="7"/>
      <color theme="1"/>
      <name val="宋体"/>
      <charset val="134"/>
    </font>
    <font>
      <b/>
      <sz val="10"/>
      <name val="Times New Roman"/>
      <charset val="134"/>
    </font>
    <font>
      <b/>
      <sz val="10"/>
      <name val="宋体"/>
      <charset val="134"/>
    </font>
    <font>
      <sz val="11"/>
      <name val="等线"/>
      <charset val="134"/>
      <scheme val="minor"/>
    </font>
    <font>
      <sz val="11"/>
      <color theme="0"/>
      <name val="等线"/>
      <charset val="0"/>
      <scheme val="minor"/>
    </font>
    <font>
      <sz val="11"/>
      <color theme="1"/>
      <name val="等线"/>
      <charset val="0"/>
      <scheme val="minor"/>
    </font>
    <font>
      <u/>
      <sz val="11"/>
      <color rgb="FF800080"/>
      <name val="等线"/>
      <charset val="0"/>
      <scheme val="minor"/>
    </font>
    <font>
      <sz val="11"/>
      <color rgb="FF9C0006"/>
      <name val="等线"/>
      <charset val="0"/>
      <scheme val="minor"/>
    </font>
    <font>
      <b/>
      <sz val="11"/>
      <color rgb="FFFA7D00"/>
      <name val="等线"/>
      <charset val="0"/>
      <scheme val="minor"/>
    </font>
    <font>
      <sz val="11"/>
      <color rgb="FFFF0000"/>
      <name val="等线"/>
      <charset val="0"/>
      <scheme val="minor"/>
    </font>
    <font>
      <b/>
      <sz val="11"/>
      <color theme="1"/>
      <name val="等线"/>
      <charset val="0"/>
      <scheme val="minor"/>
    </font>
    <font>
      <sz val="11"/>
      <color rgb="FF3F3F76"/>
      <name val="等线"/>
      <charset val="0"/>
      <scheme val="minor"/>
    </font>
    <font>
      <b/>
      <sz val="11"/>
      <color rgb="FF3F3F3F"/>
      <name val="等线"/>
      <charset val="0"/>
      <scheme val="minor"/>
    </font>
    <font>
      <b/>
      <sz val="15"/>
      <color theme="3"/>
      <name val="等线"/>
      <charset val="134"/>
      <scheme val="minor"/>
    </font>
    <font>
      <sz val="11"/>
      <color rgb="FF006100"/>
      <name val="等线"/>
      <charset val="0"/>
      <scheme val="minor"/>
    </font>
    <font>
      <b/>
      <sz val="11"/>
      <color rgb="FFFFFFFF"/>
      <name val="等线"/>
      <charset val="0"/>
      <scheme val="minor"/>
    </font>
    <font>
      <b/>
      <sz val="13"/>
      <color theme="3"/>
      <name val="等线"/>
      <charset val="134"/>
      <scheme val="minor"/>
    </font>
    <font>
      <sz val="11"/>
      <color rgb="FF9C6500"/>
      <name val="等线"/>
      <charset val="0"/>
      <scheme val="minor"/>
    </font>
    <font>
      <b/>
      <sz val="11"/>
      <color theme="3"/>
      <name val="等线"/>
      <charset val="134"/>
      <scheme val="minor"/>
    </font>
    <font>
      <i/>
      <sz val="11"/>
      <color rgb="FF7F7F7F"/>
      <name val="等线"/>
      <charset val="0"/>
      <scheme val="minor"/>
    </font>
    <font>
      <sz val="11"/>
      <color rgb="FFFA7D00"/>
      <name val="等线"/>
      <charset val="0"/>
      <scheme val="minor"/>
    </font>
    <font>
      <b/>
      <sz val="18"/>
      <color theme="3"/>
      <name val="等线"/>
      <charset val="134"/>
      <scheme val="minor"/>
    </font>
    <font>
      <b/>
      <sz val="12"/>
      <color theme="1"/>
      <name val="等线"/>
      <charset val="134"/>
    </font>
    <font>
      <b/>
      <sz val="10"/>
      <color theme="1"/>
      <name val="等线"/>
      <charset val="134"/>
    </font>
    <font>
      <sz val="10"/>
      <color theme="1"/>
      <name val="宋体"/>
      <charset val="134"/>
    </font>
  </fonts>
  <fills count="34">
    <fill>
      <patternFill patternType="none"/>
    </fill>
    <fill>
      <patternFill patternType="gray125"/>
    </fill>
    <fill>
      <patternFill patternType="solid">
        <fgColor theme="6" tint="0.599993896298105"/>
        <bgColor indexed="64"/>
      </patternFill>
    </fill>
    <fill>
      <patternFill patternType="solid">
        <fgColor theme="0" tint="-0.15"/>
        <bgColor indexed="64"/>
      </patternFill>
    </fill>
    <fill>
      <patternFill patternType="solid">
        <fgColor theme="6"/>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rgb="FFF2F2F2"/>
        <bgColor indexed="64"/>
      </patternFill>
    </fill>
    <fill>
      <patternFill patternType="solid">
        <fgColor theme="4"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7"/>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rgb="FFC6EFCE"/>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799981688894314"/>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7" fillId="18" borderId="0" applyNumberFormat="0" applyBorder="0" applyAlignment="0" applyProtection="0">
      <alignment vertical="center"/>
    </xf>
    <xf numFmtId="0" fontId="23" fillId="15"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2" borderId="0" applyNumberFormat="0" applyBorder="0" applyAlignment="0" applyProtection="0">
      <alignment vertical="center"/>
    </xf>
    <xf numFmtId="0" fontId="19" fillId="6" borderId="0" applyNumberFormat="0" applyBorder="0" applyAlignment="0" applyProtection="0">
      <alignment vertical="center"/>
    </xf>
    <xf numFmtId="43" fontId="0" fillId="0" borderId="0" applyFont="0" applyFill="0" applyBorder="0" applyAlignment="0" applyProtection="0">
      <alignment vertical="center"/>
    </xf>
    <xf numFmtId="0" fontId="16" fillId="23" borderId="0" applyNumberFormat="0" applyBorder="0" applyAlignment="0" applyProtection="0">
      <alignment vertical="center"/>
    </xf>
    <xf numFmtId="0" fontId="10" fillId="0" borderId="0" applyNumberFormat="0" applyFill="0" applyBorder="0" applyAlignment="0" applyProtection="0"/>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31" borderId="15" applyNumberFormat="0" applyFont="0" applyAlignment="0" applyProtection="0">
      <alignment vertical="center"/>
    </xf>
    <xf numFmtId="0" fontId="16" fillId="22" borderId="0" applyNumberFormat="0" applyBorder="0" applyAlignment="0" applyProtection="0">
      <alignment vertical="center"/>
    </xf>
    <xf numFmtId="0" fontId="3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5" fillId="0" borderId="12" applyNumberFormat="0" applyFill="0" applyAlignment="0" applyProtection="0">
      <alignment vertical="center"/>
    </xf>
    <xf numFmtId="0" fontId="28" fillId="0" borderId="12" applyNumberFormat="0" applyFill="0" applyAlignment="0" applyProtection="0">
      <alignment vertical="center"/>
    </xf>
    <xf numFmtId="0" fontId="16" fillId="17" borderId="0" applyNumberFormat="0" applyBorder="0" applyAlignment="0" applyProtection="0">
      <alignment vertical="center"/>
    </xf>
    <xf numFmtId="0" fontId="30" fillId="0" borderId="14" applyNumberFormat="0" applyFill="0" applyAlignment="0" applyProtection="0">
      <alignment vertical="center"/>
    </xf>
    <xf numFmtId="0" fontId="16" fillId="27" borderId="0" applyNumberFormat="0" applyBorder="0" applyAlignment="0" applyProtection="0">
      <alignment vertical="center"/>
    </xf>
    <xf numFmtId="0" fontId="24" fillId="10" borderId="11" applyNumberFormat="0" applyAlignment="0" applyProtection="0">
      <alignment vertical="center"/>
    </xf>
    <xf numFmtId="0" fontId="20" fillId="10" borderId="9" applyNumberFormat="0" applyAlignment="0" applyProtection="0">
      <alignment vertical="center"/>
    </xf>
    <xf numFmtId="0" fontId="27" fillId="21" borderId="13" applyNumberFormat="0" applyAlignment="0" applyProtection="0">
      <alignment vertical="center"/>
    </xf>
    <xf numFmtId="0" fontId="17" fillId="14" borderId="0" applyNumberFormat="0" applyBorder="0" applyAlignment="0" applyProtection="0">
      <alignment vertical="center"/>
    </xf>
    <xf numFmtId="0" fontId="16" fillId="9" borderId="0" applyNumberFormat="0" applyBorder="0" applyAlignment="0" applyProtection="0">
      <alignment vertical="center"/>
    </xf>
    <xf numFmtId="0" fontId="32" fillId="0" borderId="16" applyNumberFormat="0" applyFill="0" applyAlignment="0" applyProtection="0">
      <alignment vertical="center"/>
    </xf>
    <xf numFmtId="0" fontId="22" fillId="0" borderId="10" applyNumberFormat="0" applyFill="0" applyAlignment="0" applyProtection="0">
      <alignment vertical="center"/>
    </xf>
    <xf numFmtId="0" fontId="26" fillId="20" borderId="0" applyNumberFormat="0" applyBorder="0" applyAlignment="0" applyProtection="0">
      <alignment vertical="center"/>
    </xf>
    <xf numFmtId="0" fontId="29" fillId="26" borderId="0" applyNumberFormat="0" applyBorder="0" applyAlignment="0" applyProtection="0">
      <alignment vertical="center"/>
    </xf>
    <xf numFmtId="0" fontId="17" fillId="13" borderId="0" applyNumberFormat="0" applyBorder="0" applyAlignment="0" applyProtection="0">
      <alignment vertical="center"/>
    </xf>
    <xf numFmtId="0" fontId="16" fillId="12" borderId="0" applyNumberFormat="0" applyBorder="0" applyAlignment="0" applyProtection="0">
      <alignment vertical="center"/>
    </xf>
    <xf numFmtId="0" fontId="17" fillId="33" borderId="0" applyNumberFormat="0" applyBorder="0" applyAlignment="0" applyProtection="0">
      <alignment vertical="center"/>
    </xf>
    <xf numFmtId="0" fontId="17" fillId="11" borderId="0" applyNumberFormat="0" applyBorder="0" applyAlignment="0" applyProtection="0">
      <alignment vertical="center"/>
    </xf>
    <xf numFmtId="0" fontId="17" fillId="5" borderId="0" applyNumberFormat="0" applyBorder="0" applyAlignment="0" applyProtection="0">
      <alignment vertical="center"/>
    </xf>
    <xf numFmtId="0" fontId="17" fillId="32" borderId="0" applyNumberFormat="0" applyBorder="0" applyAlignment="0" applyProtection="0">
      <alignment vertical="center"/>
    </xf>
    <xf numFmtId="0" fontId="16" fillId="4" borderId="0" applyNumberFormat="0" applyBorder="0" applyAlignment="0" applyProtection="0">
      <alignment vertical="center"/>
    </xf>
    <xf numFmtId="0" fontId="16" fillId="16" borderId="0" applyNumberFormat="0" applyBorder="0" applyAlignment="0" applyProtection="0">
      <alignment vertical="center"/>
    </xf>
    <xf numFmtId="0" fontId="17" fillId="25" borderId="0" applyNumberFormat="0" applyBorder="0" applyAlignment="0" applyProtection="0">
      <alignment vertical="center"/>
    </xf>
    <xf numFmtId="0" fontId="17" fillId="8" borderId="0" applyNumberFormat="0" applyBorder="0" applyAlignment="0" applyProtection="0">
      <alignment vertical="center"/>
    </xf>
    <xf numFmtId="0" fontId="16" fillId="19" borderId="0" applyNumberFormat="0" applyBorder="0" applyAlignment="0" applyProtection="0">
      <alignment vertical="center"/>
    </xf>
    <xf numFmtId="0" fontId="17" fillId="30" borderId="0" applyNumberFormat="0" applyBorder="0" applyAlignment="0" applyProtection="0">
      <alignment vertical="center"/>
    </xf>
    <xf numFmtId="0" fontId="16" fillId="29" borderId="0" applyNumberFormat="0" applyBorder="0" applyAlignment="0" applyProtection="0">
      <alignment vertical="center"/>
    </xf>
    <xf numFmtId="0" fontId="16" fillId="24" borderId="0" applyNumberFormat="0" applyBorder="0" applyAlignment="0" applyProtection="0">
      <alignment vertical="center"/>
    </xf>
    <xf numFmtId="0" fontId="17" fillId="7" borderId="0" applyNumberFormat="0" applyBorder="0" applyAlignment="0" applyProtection="0">
      <alignment vertical="center"/>
    </xf>
    <xf numFmtId="0" fontId="16" fillId="28" borderId="0" applyNumberFormat="0" applyBorder="0" applyAlignment="0" applyProtection="0">
      <alignment vertical="center"/>
    </xf>
  </cellStyleXfs>
  <cellXfs count="45">
    <xf numFmtId="0" fontId="0" fillId="0" borderId="0" xfId="0"/>
    <xf numFmtId="0" fontId="0" fillId="0" borderId="0" xfId="0" applyAlignment="1"/>
    <xf numFmtId="0" fontId="1" fillId="0" borderId="0" xfId="0" applyFont="1" applyAlignment="1"/>
    <xf numFmtId="176" fontId="1" fillId="0" borderId="0" xfId="0" applyNumberFormat="1" applyFont="1" applyAlignment="1"/>
    <xf numFmtId="0" fontId="2" fillId="0" borderId="0" xfId="0" applyFont="1" applyAlignment="1"/>
    <xf numFmtId="0" fontId="3" fillId="2" borderId="0" xfId="0" applyFont="1" applyFill="1" applyAlignment="1"/>
    <xf numFmtId="0" fontId="4" fillId="2" borderId="0" xfId="0" applyFont="1" applyFill="1" applyAlignment="1"/>
    <xf numFmtId="0" fontId="0" fillId="2" borderId="0" xfId="0" applyFill="1" applyAlignment="1"/>
    <xf numFmtId="0" fontId="5" fillId="2" borderId="0" xfId="0" applyFont="1" applyFill="1" applyAlignment="1"/>
    <xf numFmtId="0" fontId="6" fillId="2" borderId="0" xfId="0" applyFont="1" applyFill="1" applyAlignment="1"/>
    <xf numFmtId="0" fontId="0" fillId="0" borderId="0" xfId="0" applyAlignment="1">
      <alignment horizontal="left" vertical="top" wrapText="1"/>
    </xf>
    <xf numFmtId="0" fontId="7" fillId="3" borderId="0" xfId="0" applyFont="1" applyFill="1" applyAlignment="1"/>
    <xf numFmtId="0" fontId="0" fillId="3" borderId="0" xfId="0" applyFont="1" applyFill="1" applyAlignment="1"/>
    <xf numFmtId="0" fontId="8" fillId="2" borderId="0" xfId="0" applyFont="1" applyFill="1" applyAlignment="1"/>
    <xf numFmtId="0" fontId="9" fillId="2" borderId="0" xfId="10" applyFont="1" applyFill="1" applyAlignment="1"/>
    <xf numFmtId="0" fontId="0" fillId="0" borderId="0" xfId="0" applyFill="1" applyAlignment="1"/>
    <xf numFmtId="0" fontId="10" fillId="0" borderId="0" xfId="10" applyFill="1" applyAlignment="1"/>
    <xf numFmtId="0" fontId="5" fillId="0" borderId="0" xfId="0" applyFont="1" applyFill="1" applyAlignment="1"/>
    <xf numFmtId="0" fontId="0" fillId="0" borderId="0" xfId="0" applyAlignment="1">
      <alignment horizontal="left" vertical="top"/>
    </xf>
    <xf numFmtId="0" fontId="5" fillId="3" borderId="0" xfId="0" applyFont="1" applyFill="1" applyAlignment="1"/>
    <xf numFmtId="0" fontId="11" fillId="3" borderId="0" xfId="0" applyFont="1" applyFill="1" applyAlignment="1"/>
    <xf numFmtId="0" fontId="0" fillId="0" borderId="0" xfId="0" applyAlignment="1">
      <alignment horizontal="left"/>
    </xf>
    <xf numFmtId="0" fontId="0" fillId="3" borderId="0" xfId="0" applyFill="1" applyAlignment="1"/>
    <xf numFmtId="0" fontId="11" fillId="0" borderId="0" xfId="0" applyFont="1"/>
    <xf numFmtId="0" fontId="0" fillId="3" borderId="0" xfId="0" applyFill="1"/>
    <xf numFmtId="0" fontId="12" fillId="0" borderId="0" xfId="0" applyFont="1"/>
    <xf numFmtId="0" fontId="12" fillId="0" borderId="0" xfId="0" applyFont="1" applyAlignment="1"/>
    <xf numFmtId="0" fontId="13" fillId="3" borderId="0" xfId="0" applyFont="1" applyFill="1" applyAlignment="1"/>
    <xf numFmtId="0" fontId="14" fillId="3" borderId="0" xfId="0" applyFont="1" applyFill="1" applyAlignment="1"/>
    <xf numFmtId="0" fontId="5" fillId="2" borderId="1" xfId="0" applyFont="1" applyFill="1" applyBorder="1" applyAlignment="1"/>
    <xf numFmtId="0" fontId="0" fillId="0" borderId="2" xfId="0" applyFont="1" applyBorder="1" applyAlignment="1">
      <alignment horizontal="left" vertical="top"/>
    </xf>
    <xf numFmtId="0" fontId="5" fillId="2" borderId="3" xfId="0" applyFont="1" applyFill="1" applyBorder="1" applyAlignment="1"/>
    <xf numFmtId="0" fontId="0" fillId="0" borderId="0" xfId="0" applyFont="1" applyAlignment="1">
      <alignment horizontal="left" vertical="top"/>
    </xf>
    <xf numFmtId="0" fontId="5" fillId="2" borderId="4" xfId="0" applyFont="1" applyFill="1" applyBorder="1" applyAlignment="1"/>
    <xf numFmtId="0" fontId="0" fillId="0" borderId="5" xfId="0" applyFont="1" applyBorder="1" applyAlignment="1">
      <alignment horizontal="left" vertical="center"/>
    </xf>
    <xf numFmtId="0" fontId="8" fillId="2" borderId="1" xfId="0" applyFont="1" applyFill="1" applyBorder="1" applyAlignment="1"/>
    <xf numFmtId="0" fontId="0" fillId="0" borderId="2" xfId="0" applyFont="1" applyBorder="1" applyAlignment="1">
      <alignment horizontal="left" vertical="center"/>
    </xf>
    <xf numFmtId="0" fontId="0" fillId="3" borderId="0" xfId="0" applyFont="1" applyFill="1"/>
    <xf numFmtId="0" fontId="15" fillId="3" borderId="0" xfId="0" applyFont="1" applyFill="1"/>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center"/>
    </xf>
    <xf numFmtId="0" fontId="0" fillId="0" borderId="6" xfId="0" applyFont="1" applyBorder="1" applyAlignment="1">
      <alignment horizontal="left" vertical="center"/>
    </xf>
    <xf numFmtId="0" fontId="0" fillId="0" borderId="0" xfId="0" applyFont="1" applyAlignment="1">
      <alignment horizontal="left" vertical="center"/>
    </xf>
    <xf numFmtId="0" fontId="0" fillId="0" borderId="7" xfId="0" applyFont="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1031875</xdr:colOff>
      <xdr:row>52</xdr:row>
      <xdr:rowOff>28575</xdr:rowOff>
    </xdr:from>
    <xdr:to>
      <xdr:col>7</xdr:col>
      <xdr:colOff>701040</xdr:colOff>
      <xdr:row>63</xdr:row>
      <xdr:rowOff>28575</xdr:rowOff>
    </xdr:to>
    <xdr:pic>
      <xdr:nvPicPr>
        <xdr:cNvPr id="6" name="图片 5"/>
        <xdr:cNvPicPr>
          <a:picLocks noChangeAspect="1"/>
        </xdr:cNvPicPr>
      </xdr:nvPicPr>
      <xdr:blipFill>
        <a:blip r:embed="rId1"/>
        <a:stretch>
          <a:fillRect/>
        </a:stretch>
      </xdr:blipFill>
      <xdr:spPr>
        <a:xfrm>
          <a:off x="1031875" y="17995900"/>
          <a:ext cx="6495415" cy="1990725"/>
        </a:xfrm>
        <a:prstGeom prst="rect">
          <a:avLst/>
        </a:prstGeom>
        <a:noFill/>
        <a:ln w="9525">
          <a:noFill/>
        </a:ln>
      </xdr:spPr>
    </xdr:pic>
    <xdr:clientData/>
  </xdr:twoCellAnchor>
  <xdr:twoCellAnchor>
    <xdr:from>
      <xdr:col>1</xdr:col>
      <xdr:colOff>0</xdr:colOff>
      <xdr:row>40</xdr:row>
      <xdr:rowOff>0</xdr:rowOff>
    </xdr:from>
    <xdr:to>
      <xdr:col>7</xdr:col>
      <xdr:colOff>462915</xdr:colOff>
      <xdr:row>44</xdr:row>
      <xdr:rowOff>95250</xdr:rowOff>
    </xdr:to>
    <xdr:pic>
      <xdr:nvPicPr>
        <xdr:cNvPr id="10" name="图片 9"/>
        <xdr:cNvPicPr>
          <a:picLocks noChangeAspect="1"/>
        </xdr:cNvPicPr>
      </xdr:nvPicPr>
      <xdr:blipFill>
        <a:blip r:embed="rId2"/>
        <a:stretch>
          <a:fillRect/>
        </a:stretch>
      </xdr:blipFill>
      <xdr:spPr>
        <a:xfrm>
          <a:off x="1174750" y="15795625"/>
          <a:ext cx="6114415" cy="819150"/>
        </a:xfrm>
        <a:prstGeom prst="rect">
          <a:avLst/>
        </a:prstGeom>
        <a:noFill/>
        <a:ln w="9525">
          <a:noFill/>
        </a:ln>
      </xdr:spPr>
    </xdr:pic>
    <xdr:clientData/>
  </xdr:twoCellAnchor>
  <xdr:twoCellAnchor>
    <xdr:from>
      <xdr:col>0</xdr:col>
      <xdr:colOff>1165225</xdr:colOff>
      <xdr:row>44</xdr:row>
      <xdr:rowOff>76200</xdr:rowOff>
    </xdr:from>
    <xdr:to>
      <xdr:col>7</xdr:col>
      <xdr:colOff>491490</xdr:colOff>
      <xdr:row>51</xdr:row>
      <xdr:rowOff>133350</xdr:rowOff>
    </xdr:to>
    <xdr:pic>
      <xdr:nvPicPr>
        <xdr:cNvPr id="11" name="图片 10"/>
        <xdr:cNvPicPr>
          <a:picLocks noChangeAspect="1"/>
        </xdr:cNvPicPr>
      </xdr:nvPicPr>
      <xdr:blipFill>
        <a:blip r:embed="rId3"/>
        <a:stretch>
          <a:fillRect/>
        </a:stretch>
      </xdr:blipFill>
      <xdr:spPr>
        <a:xfrm>
          <a:off x="1165225" y="16595725"/>
          <a:ext cx="6152515" cy="1323975"/>
        </a:xfrm>
        <a:prstGeom prst="rect">
          <a:avLst/>
        </a:prstGeom>
        <a:noFill/>
        <a:ln w="9525">
          <a:noFill/>
        </a:ln>
      </xdr:spPr>
    </xdr:pic>
    <xdr:clientData/>
  </xdr:twoCellAnchor>
  <xdr:twoCellAnchor>
    <xdr:from>
      <xdr:col>1</xdr:col>
      <xdr:colOff>12700</xdr:colOff>
      <xdr:row>78</xdr:row>
      <xdr:rowOff>0</xdr:rowOff>
    </xdr:from>
    <xdr:to>
      <xdr:col>5</xdr:col>
      <xdr:colOff>618490</xdr:colOff>
      <xdr:row>85</xdr:row>
      <xdr:rowOff>57150</xdr:rowOff>
    </xdr:to>
    <xdr:pic>
      <xdr:nvPicPr>
        <xdr:cNvPr id="3" name="图片 2"/>
        <xdr:cNvPicPr>
          <a:picLocks noChangeAspect="1"/>
        </xdr:cNvPicPr>
      </xdr:nvPicPr>
      <xdr:blipFill>
        <a:blip r:embed="rId4"/>
        <a:stretch>
          <a:fillRect/>
        </a:stretch>
      </xdr:blipFill>
      <xdr:spPr>
        <a:xfrm>
          <a:off x="1187450" y="22672675"/>
          <a:ext cx="4657090" cy="13239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273050</xdr:colOff>
      <xdr:row>0</xdr:row>
      <xdr:rowOff>171450</xdr:rowOff>
    </xdr:from>
    <xdr:to>
      <xdr:col>9</xdr:col>
      <xdr:colOff>583593</xdr:colOff>
      <xdr:row>5</xdr:row>
      <xdr:rowOff>168164</xdr:rowOff>
    </xdr:to>
    <xdr:pic>
      <xdr:nvPicPr>
        <xdr:cNvPr id="2" name="图片 1"/>
        <xdr:cNvPicPr>
          <a:picLocks noChangeAspect="1"/>
        </xdr:cNvPicPr>
      </xdr:nvPicPr>
      <xdr:blipFill>
        <a:blip r:embed="rId1"/>
        <a:stretch>
          <a:fillRect/>
        </a:stretch>
      </xdr:blipFill>
      <xdr:spPr>
        <a:xfrm>
          <a:off x="3759200" y="171450"/>
          <a:ext cx="4958715" cy="901065"/>
        </a:xfrm>
        <a:prstGeom prst="rect">
          <a:avLst/>
        </a:prstGeom>
      </xdr:spPr>
    </xdr:pic>
    <xdr:clientData/>
  </xdr:twoCellAnchor>
  <xdr:twoCellAnchor editAs="oneCell">
    <xdr:from>
      <xdr:col>0</xdr:col>
      <xdr:colOff>635</xdr:colOff>
      <xdr:row>28</xdr:row>
      <xdr:rowOff>82550</xdr:rowOff>
    </xdr:from>
    <xdr:to>
      <xdr:col>4</xdr:col>
      <xdr:colOff>622342</xdr:colOff>
      <xdr:row>31</xdr:row>
      <xdr:rowOff>120579</xdr:rowOff>
    </xdr:to>
    <xdr:pic>
      <xdr:nvPicPr>
        <xdr:cNvPr id="3" name="图片 2"/>
        <xdr:cNvPicPr>
          <a:picLocks noChangeAspect="1"/>
        </xdr:cNvPicPr>
      </xdr:nvPicPr>
      <xdr:blipFill>
        <a:blip r:embed="rId2"/>
        <a:stretch>
          <a:fillRect/>
        </a:stretch>
      </xdr:blipFill>
      <xdr:spPr>
        <a:xfrm>
          <a:off x="635" y="5140325"/>
          <a:ext cx="4793615" cy="58039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joudou.com/merger/68140.html" TargetMode="External"/><Relationship Id="rId2" Type="http://schemas.openxmlformats.org/officeDocument/2006/relationships/hyperlink" Target="https://www.joudou.com/merger/68035.html"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8"/>
  <sheetViews>
    <sheetView showGridLines="0" tabSelected="1" topLeftCell="A124" workbookViewId="0">
      <selection activeCell="B155" sqref="B155:K155"/>
    </sheetView>
  </sheetViews>
  <sheetFormatPr defaultColWidth="9" defaultRowHeight="14.25"/>
  <cols>
    <col min="1" max="1" width="15.4166666666667" style="1" customWidth="1"/>
    <col min="2" max="2" width="15.8333333333333" style="1" customWidth="1"/>
    <col min="3" max="3" width="13.3333333333333" style="1" customWidth="1"/>
    <col min="4" max="4" width="10.5" style="1" customWidth="1"/>
    <col min="5" max="5" width="13.5" style="1" customWidth="1"/>
    <col min="6" max="6" width="12.3333333333333" style="1" customWidth="1"/>
    <col min="7" max="7" width="8.66666666666667" style="1"/>
    <col min="8" max="8" width="12.0833333333333" style="1" customWidth="1"/>
  </cols>
  <sheetData>
    <row r="1" ht="15" spans="4:4">
      <c r="D1" s="4"/>
    </row>
    <row r="3" ht="15.75" spans="2:8">
      <c r="B3" s="5" t="s">
        <v>0</v>
      </c>
      <c r="C3" s="6"/>
      <c r="D3" s="6"/>
      <c r="E3" s="6"/>
      <c r="F3" s="6"/>
      <c r="G3" s="6"/>
      <c r="H3" s="7"/>
    </row>
    <row r="5" spans="2:8">
      <c r="B5" s="8" t="s">
        <v>1</v>
      </c>
      <c r="C5" s="9"/>
      <c r="D5" s="9"/>
      <c r="E5" s="7"/>
      <c r="F5" s="7"/>
      <c r="G5" s="7"/>
      <c r="H5" s="7"/>
    </row>
    <row r="7" ht="18.5" customHeight="1" spans="2:8">
      <c r="B7" s="8" t="s">
        <v>2</v>
      </c>
      <c r="C7" s="8"/>
      <c r="D7" s="8"/>
      <c r="E7" s="8"/>
      <c r="F7" s="8"/>
      <c r="G7" s="8"/>
      <c r="H7" s="8"/>
    </row>
    <row r="8" ht="18.5" customHeight="1" spans="2:8">
      <c r="B8" s="8"/>
      <c r="C8" s="8"/>
      <c r="D8" s="8"/>
      <c r="E8" s="8"/>
      <c r="F8" s="8"/>
      <c r="G8" s="8"/>
      <c r="H8" s="8"/>
    </row>
    <row r="9" ht="18.5" customHeight="1" spans="2:8">
      <c r="B9" s="10" t="s">
        <v>3</v>
      </c>
      <c r="C9" s="10"/>
      <c r="D9" s="10"/>
      <c r="E9" s="10"/>
      <c r="F9" s="10"/>
      <c r="G9" s="10"/>
      <c r="H9" s="10"/>
    </row>
    <row r="10" ht="30" customHeight="1" spans="2:8">
      <c r="B10" s="10"/>
      <c r="C10" s="10"/>
      <c r="D10" s="10"/>
      <c r="E10" s="10"/>
      <c r="F10" s="10"/>
      <c r="G10" s="10"/>
      <c r="H10" s="10"/>
    </row>
    <row r="11" spans="2:8">
      <c r="B11" s="8" t="s">
        <v>4</v>
      </c>
      <c r="C11" s="8"/>
      <c r="D11" s="8"/>
      <c r="E11" s="8"/>
      <c r="F11" s="8"/>
      <c r="G11" s="8"/>
      <c r="H11" s="8"/>
    </row>
    <row r="12" ht="117" customHeight="1" spans="2:8">
      <c r="B12" s="10" t="s">
        <v>5</v>
      </c>
      <c r="C12" s="10"/>
      <c r="D12" s="10"/>
      <c r="E12" s="10"/>
      <c r="F12" s="10"/>
      <c r="G12" s="10"/>
      <c r="H12" s="10"/>
    </row>
    <row r="13" spans="2:8">
      <c r="B13" s="8" t="s">
        <v>6</v>
      </c>
      <c r="C13" s="8"/>
      <c r="D13" s="8"/>
      <c r="E13" s="8"/>
      <c r="F13" s="8"/>
      <c r="G13" s="8"/>
      <c r="H13" s="8"/>
    </row>
    <row r="14" ht="277" customHeight="1" spans="2:8">
      <c r="B14" s="10" t="s">
        <v>7</v>
      </c>
      <c r="C14" s="10"/>
      <c r="D14" s="10"/>
      <c r="E14" s="10"/>
      <c r="F14" s="10"/>
      <c r="G14" s="10"/>
      <c r="H14" s="10"/>
    </row>
    <row r="15" spans="2:5">
      <c r="B15" s="8" t="s">
        <v>8</v>
      </c>
      <c r="C15" s="8"/>
      <c r="D15" s="8"/>
      <c r="E15" s="8"/>
    </row>
    <row r="16" ht="117" customHeight="1" spans="2:8">
      <c r="B16" s="10" t="s">
        <v>9</v>
      </c>
      <c r="C16" s="10"/>
      <c r="D16" s="10"/>
      <c r="E16" s="10"/>
      <c r="F16" s="10"/>
      <c r="G16" s="10"/>
      <c r="H16" s="10"/>
    </row>
    <row r="17" spans="2:8">
      <c r="B17" s="11" t="s">
        <v>10</v>
      </c>
      <c r="C17" s="11"/>
      <c r="D17" s="11"/>
      <c r="E17" s="11"/>
      <c r="F17" s="12"/>
      <c r="G17" s="12"/>
      <c r="H17" s="12"/>
    </row>
    <row r="18" ht="189" customHeight="1" spans="2:8">
      <c r="B18" s="10" t="s">
        <v>11</v>
      </c>
      <c r="C18" s="10"/>
      <c r="D18" s="10"/>
      <c r="E18" s="10"/>
      <c r="F18" s="10"/>
      <c r="G18" s="10"/>
      <c r="H18" s="10"/>
    </row>
    <row r="19" spans="2:8">
      <c r="B19" s="10"/>
      <c r="C19" s="10"/>
      <c r="D19" s="10"/>
      <c r="E19" s="10"/>
      <c r="F19" s="10"/>
      <c r="G19" s="10"/>
      <c r="H19" s="10"/>
    </row>
    <row r="20" spans="2:5">
      <c r="B20" s="13" t="s">
        <v>12</v>
      </c>
      <c r="C20" s="8"/>
      <c r="D20" s="8"/>
      <c r="E20" s="8"/>
    </row>
    <row r="21" spans="2:5">
      <c r="B21" s="14" t="s">
        <v>13</v>
      </c>
      <c r="C21" s="8"/>
      <c r="D21" s="8"/>
      <c r="E21" s="8"/>
    </row>
    <row r="22" spans="2:5">
      <c r="B22" s="14" t="s">
        <v>14</v>
      </c>
      <c r="C22" s="8"/>
      <c r="D22" s="8"/>
      <c r="E22" s="8"/>
    </row>
    <row r="23" spans="1:6">
      <c r="A23" s="15"/>
      <c r="B23" s="16"/>
      <c r="C23" s="17"/>
      <c r="D23" s="17"/>
      <c r="E23" s="17"/>
      <c r="F23" s="15"/>
    </row>
    <row r="24" spans="2:5">
      <c r="B24" s="8" t="s">
        <v>15</v>
      </c>
      <c r="C24" s="8"/>
      <c r="D24" s="8"/>
      <c r="E24" s="8"/>
    </row>
    <row r="25" spans="2:8">
      <c r="B25" s="18" t="s">
        <v>16</v>
      </c>
      <c r="C25" s="18"/>
      <c r="D25" s="18"/>
      <c r="E25" s="18"/>
      <c r="F25" s="18"/>
      <c r="G25" s="18"/>
      <c r="H25" s="18"/>
    </row>
    <row r="26" spans="2:8">
      <c r="B26" s="18" t="s">
        <v>17</v>
      </c>
      <c r="C26" s="18"/>
      <c r="D26" s="18"/>
      <c r="E26" s="18"/>
      <c r="F26" s="18"/>
      <c r="G26" s="18"/>
      <c r="H26" s="18"/>
    </row>
    <row r="27" spans="2:8">
      <c r="B27" s="18" t="s">
        <v>18</v>
      </c>
      <c r="C27" s="18"/>
      <c r="D27" s="18"/>
      <c r="E27" s="18"/>
      <c r="F27" s="18"/>
      <c r="G27" s="18"/>
      <c r="H27" s="18"/>
    </row>
    <row r="28" spans="2:8">
      <c r="B28" s="18" t="s">
        <v>19</v>
      </c>
      <c r="C28" s="18"/>
      <c r="D28" s="18"/>
      <c r="E28" s="18"/>
      <c r="F28" s="18"/>
      <c r="G28" s="18"/>
      <c r="H28" s="18"/>
    </row>
    <row r="29" spans="2:8">
      <c r="B29" s="18" t="s">
        <v>20</v>
      </c>
      <c r="C29" s="18"/>
      <c r="D29" s="18"/>
      <c r="E29" s="18"/>
      <c r="F29" s="18"/>
      <c r="G29" s="18"/>
      <c r="H29" s="18"/>
    </row>
    <row r="30" spans="2:8">
      <c r="B30" s="18" t="s">
        <v>21</v>
      </c>
      <c r="C30" s="18"/>
      <c r="D30" s="18"/>
      <c r="E30" s="18"/>
      <c r="F30" s="18"/>
      <c r="G30" s="18"/>
      <c r="H30" s="18"/>
    </row>
    <row r="31" spans="2:8">
      <c r="B31" s="18" t="s">
        <v>22</v>
      </c>
      <c r="C31" s="18"/>
      <c r="D31" s="18"/>
      <c r="E31" s="18"/>
      <c r="F31" s="18"/>
      <c r="G31" s="18"/>
      <c r="H31" s="18"/>
    </row>
    <row r="32" spans="2:8">
      <c r="B32" s="18" t="s">
        <v>23</v>
      </c>
      <c r="C32" s="18"/>
      <c r="D32" s="18"/>
      <c r="E32" s="18"/>
      <c r="F32" s="18"/>
      <c r="G32" s="18"/>
      <c r="H32" s="18"/>
    </row>
    <row r="33" spans="2:8">
      <c r="B33" s="18" t="s">
        <v>24</v>
      </c>
      <c r="C33" s="18"/>
      <c r="D33" s="18"/>
      <c r="E33" s="18"/>
      <c r="F33" s="18"/>
      <c r="G33" s="18"/>
      <c r="H33" s="18"/>
    </row>
    <row r="34" spans="2:8">
      <c r="B34" s="18" t="s">
        <v>25</v>
      </c>
      <c r="C34" s="18"/>
      <c r="D34" s="18"/>
      <c r="E34" s="18"/>
      <c r="F34" s="18"/>
      <c r="G34" s="18"/>
      <c r="H34" s="18"/>
    </row>
    <row r="35" spans="2:8">
      <c r="B35" s="18" t="s">
        <v>26</v>
      </c>
      <c r="C35" s="18"/>
      <c r="D35" s="18"/>
      <c r="E35" s="18"/>
      <c r="F35" s="18"/>
      <c r="G35" s="18"/>
      <c r="H35" s="18"/>
    </row>
    <row r="36" spans="2:8">
      <c r="B36" s="18"/>
      <c r="C36" s="18"/>
      <c r="D36" s="18"/>
      <c r="E36" s="18"/>
      <c r="F36" s="18"/>
      <c r="G36" s="18"/>
      <c r="H36" s="18"/>
    </row>
    <row r="37" spans="2:9">
      <c r="B37" s="19" t="s">
        <v>27</v>
      </c>
      <c r="C37" s="19"/>
      <c r="D37" s="19"/>
      <c r="E37" s="19"/>
      <c r="F37" s="20"/>
      <c r="G37" s="20"/>
      <c r="H37" s="20"/>
      <c r="I37" s="23"/>
    </row>
    <row r="38" spans="2:10">
      <c r="B38" s="18" t="s">
        <v>28</v>
      </c>
      <c r="C38" s="18"/>
      <c r="D38" s="18"/>
      <c r="E38" s="18"/>
      <c r="F38" s="18"/>
      <c r="G38" s="18"/>
      <c r="H38" s="18"/>
      <c r="I38" s="1"/>
      <c r="J38" s="1"/>
    </row>
    <row r="39" spans="2:8">
      <c r="B39" s="18" t="s">
        <v>29</v>
      </c>
      <c r="C39" s="18"/>
      <c r="D39" s="18"/>
      <c r="E39" s="18"/>
      <c r="F39" s="18"/>
      <c r="G39" s="18"/>
      <c r="H39" s="18"/>
    </row>
    <row r="40" s="1" customFormat="1" spans="2:8">
      <c r="B40" s="21"/>
      <c r="C40" s="21"/>
      <c r="D40" s="21"/>
      <c r="E40" s="21"/>
      <c r="F40" s="21"/>
      <c r="G40" s="21"/>
      <c r="H40" s="21"/>
    </row>
    <row r="41" customFormat="1" spans="1:8">
      <c r="A41" s="1"/>
      <c r="B41" s="18"/>
      <c r="C41" s="18"/>
      <c r="D41" s="18"/>
      <c r="E41" s="18"/>
      <c r="F41" s="18"/>
      <c r="G41" s="18"/>
      <c r="H41" s="18"/>
    </row>
    <row r="42" customFormat="1" spans="1:8">
      <c r="A42" s="1"/>
      <c r="B42" s="18"/>
      <c r="C42" s="18"/>
      <c r="D42" s="18"/>
      <c r="E42" s="18"/>
      <c r="F42" s="18"/>
      <c r="G42" s="18"/>
      <c r="H42" s="18"/>
    </row>
    <row r="43" s="1" customFormat="1" spans="2:8">
      <c r="B43" s="21"/>
      <c r="C43" s="21"/>
      <c r="D43" s="21"/>
      <c r="E43" s="21"/>
      <c r="F43" s="21"/>
      <c r="G43" s="21"/>
      <c r="H43" s="21"/>
    </row>
    <row r="44" customFormat="1" spans="1:8">
      <c r="A44" s="1"/>
      <c r="B44" s="18"/>
      <c r="C44" s="18"/>
      <c r="D44" s="18"/>
      <c r="E44" s="18"/>
      <c r="F44" s="18"/>
      <c r="G44" s="18"/>
      <c r="H44" s="18"/>
    </row>
    <row r="45" customFormat="1" spans="1:8">
      <c r="A45" s="1"/>
      <c r="B45" s="18"/>
      <c r="C45" s="18"/>
      <c r="D45" s="18"/>
      <c r="E45" s="18"/>
      <c r="F45" s="18"/>
      <c r="G45" s="18"/>
      <c r="H45" s="18"/>
    </row>
    <row r="46" s="1" customFormat="1" spans="2:8">
      <c r="B46" s="21"/>
      <c r="C46" s="21"/>
      <c r="D46" s="21"/>
      <c r="E46" s="21"/>
      <c r="F46" s="21"/>
      <c r="G46" s="21"/>
      <c r="H46" s="21"/>
    </row>
    <row r="47" customFormat="1" spans="1:8">
      <c r="A47" s="1"/>
      <c r="B47" s="18"/>
      <c r="C47" s="18"/>
      <c r="D47" s="18"/>
      <c r="E47" s="18"/>
      <c r="F47" s="18"/>
      <c r="G47" s="18"/>
      <c r="H47" s="18"/>
    </row>
    <row r="48" s="1" customFormat="1" spans="2:8">
      <c r="B48" s="21"/>
      <c r="C48" s="21"/>
      <c r="D48" s="21"/>
      <c r="E48" s="21"/>
      <c r="F48" s="21"/>
      <c r="G48" s="21"/>
      <c r="H48" s="21"/>
    </row>
    <row r="49" customFormat="1" spans="1:8">
      <c r="A49" s="1"/>
      <c r="B49" s="18"/>
      <c r="C49" s="18"/>
      <c r="D49" s="18"/>
      <c r="E49" s="18"/>
      <c r="F49" s="18"/>
      <c r="G49" s="18"/>
      <c r="H49" s="18"/>
    </row>
    <row r="50" customFormat="1" spans="1:8">
      <c r="A50" s="1"/>
      <c r="B50" s="18"/>
      <c r="C50" s="18"/>
      <c r="D50" s="18"/>
      <c r="E50" s="18"/>
      <c r="F50" s="18"/>
      <c r="G50" s="18"/>
      <c r="H50" s="18"/>
    </row>
    <row r="51" s="1" customFormat="1" spans="2:8">
      <c r="B51" s="21"/>
      <c r="C51" s="21"/>
      <c r="D51" s="21"/>
      <c r="E51" s="21"/>
      <c r="F51" s="21"/>
      <c r="G51" s="21"/>
      <c r="H51" s="21"/>
    </row>
    <row r="52" customFormat="1" spans="1:8">
      <c r="A52" s="1"/>
      <c r="B52" s="18"/>
      <c r="C52" s="18"/>
      <c r="D52" s="18"/>
      <c r="E52" s="18"/>
      <c r="F52" s="18"/>
      <c r="G52" s="18"/>
      <c r="H52" s="18"/>
    </row>
    <row r="53" customFormat="1" spans="1:8">
      <c r="A53" s="1"/>
      <c r="B53" s="18"/>
      <c r="C53" s="18"/>
      <c r="D53" s="18"/>
      <c r="E53" s="18"/>
      <c r="F53" s="18"/>
      <c r="G53" s="18"/>
      <c r="H53" s="18"/>
    </row>
    <row r="54" s="1" customFormat="1" spans="2:8">
      <c r="B54" s="21"/>
      <c r="C54" s="21"/>
      <c r="D54" s="21"/>
      <c r="E54" s="21"/>
      <c r="F54" s="21"/>
      <c r="G54" s="21"/>
      <c r="H54" s="21"/>
    </row>
    <row r="55" customFormat="1" spans="1:8">
      <c r="A55" s="1"/>
      <c r="B55" s="18"/>
      <c r="C55" s="18"/>
      <c r="D55" s="18"/>
      <c r="E55" s="18"/>
      <c r="F55" s="18"/>
      <c r="G55" s="18"/>
      <c r="H55" s="18"/>
    </row>
    <row r="56" customFormat="1" spans="1:8">
      <c r="A56" s="1"/>
      <c r="B56" s="18"/>
      <c r="C56" s="18"/>
      <c r="D56" s="18"/>
      <c r="E56" s="18"/>
      <c r="F56" s="18"/>
      <c r="G56" s="18"/>
      <c r="H56" s="18"/>
    </row>
    <row r="57" s="1" customFormat="1" spans="2:8">
      <c r="B57" s="21"/>
      <c r="C57" s="21"/>
      <c r="D57" s="21"/>
      <c r="E57" s="21"/>
      <c r="F57" s="21"/>
      <c r="G57" s="21"/>
      <c r="H57" s="21"/>
    </row>
    <row r="58" customFormat="1" spans="1:8">
      <c r="A58" s="1"/>
      <c r="B58" s="18"/>
      <c r="C58" s="18"/>
      <c r="D58" s="18"/>
      <c r="E58" s="18"/>
      <c r="F58" s="18"/>
      <c r="G58" s="18"/>
      <c r="H58" s="18"/>
    </row>
    <row r="59" customFormat="1" spans="1:8">
      <c r="A59" s="1"/>
      <c r="B59" s="18"/>
      <c r="C59" s="18"/>
      <c r="D59" s="18"/>
      <c r="E59" s="18"/>
      <c r="F59" s="18"/>
      <c r="G59" s="18"/>
      <c r="H59" s="18"/>
    </row>
    <row r="60" s="1" customFormat="1" spans="2:8">
      <c r="B60" s="21"/>
      <c r="C60" s="21"/>
      <c r="D60" s="21"/>
      <c r="E60" s="21"/>
      <c r="F60" s="21"/>
      <c r="G60" s="21"/>
      <c r="H60" s="21"/>
    </row>
    <row r="61" customFormat="1" spans="1:8">
      <c r="A61" s="1"/>
      <c r="B61" s="18"/>
      <c r="C61" s="18"/>
      <c r="D61" s="18"/>
      <c r="E61" s="18"/>
      <c r="F61" s="18"/>
      <c r="G61" s="18"/>
      <c r="H61" s="18"/>
    </row>
    <row r="62" customFormat="1" spans="1:8">
      <c r="A62" s="1"/>
      <c r="B62" s="18"/>
      <c r="C62" s="18"/>
      <c r="D62" s="18"/>
      <c r="E62" s="18"/>
      <c r="F62" s="18"/>
      <c r="G62" s="18"/>
      <c r="H62" s="18"/>
    </row>
    <row r="63" s="1" customFormat="1" spans="2:8">
      <c r="B63" s="21"/>
      <c r="C63" s="21"/>
      <c r="D63" s="21"/>
      <c r="E63" s="21"/>
      <c r="F63" s="21"/>
      <c r="G63" s="21"/>
      <c r="H63" s="21"/>
    </row>
    <row r="64" spans="2:9">
      <c r="B64" s="19" t="s">
        <v>30</v>
      </c>
      <c r="C64" s="19"/>
      <c r="D64" s="19"/>
      <c r="E64" s="19"/>
      <c r="F64" s="22"/>
      <c r="G64" s="22"/>
      <c r="H64" s="22"/>
      <c r="I64" s="24"/>
    </row>
    <row r="65" spans="2:9">
      <c r="B65" s="21" t="s">
        <v>31</v>
      </c>
      <c r="C65" s="21"/>
      <c r="D65" s="21"/>
      <c r="E65" s="21"/>
      <c r="F65" s="21"/>
      <c r="G65" s="21"/>
      <c r="H65" s="21"/>
      <c r="I65" s="21"/>
    </row>
    <row r="66" spans="2:9">
      <c r="B66" s="21" t="s">
        <v>32</v>
      </c>
      <c r="C66" s="21"/>
      <c r="D66" s="21"/>
      <c r="E66" s="21"/>
      <c r="F66" s="21"/>
      <c r="G66" s="21"/>
      <c r="H66" s="21"/>
      <c r="I66" s="21"/>
    </row>
    <row r="67" spans="2:9">
      <c r="B67" s="21" t="s">
        <v>33</v>
      </c>
      <c r="C67" s="21"/>
      <c r="D67" s="21"/>
      <c r="E67" s="21"/>
      <c r="F67" s="21"/>
      <c r="G67" s="21"/>
      <c r="H67" s="21"/>
      <c r="I67" s="21"/>
    </row>
    <row r="68" spans="2:9">
      <c r="B68" s="19" t="s">
        <v>34</v>
      </c>
      <c r="C68" s="11"/>
      <c r="D68" s="11"/>
      <c r="E68" s="11"/>
      <c r="F68" s="12"/>
      <c r="G68" s="12"/>
      <c r="H68" s="12"/>
      <c r="I68" s="37"/>
    </row>
    <row r="69" spans="2:9">
      <c r="B69" s="18" t="s">
        <v>35</v>
      </c>
      <c r="C69" s="18"/>
      <c r="D69" s="18"/>
      <c r="E69" s="18"/>
      <c r="F69" s="18"/>
      <c r="G69" s="18"/>
      <c r="H69" s="18"/>
      <c r="I69" s="18"/>
    </row>
    <row r="70" spans="2:9">
      <c r="B70" s="18" t="s">
        <v>36</v>
      </c>
      <c r="C70" s="18"/>
      <c r="D70" s="18"/>
      <c r="E70" s="18"/>
      <c r="F70" s="18"/>
      <c r="G70" s="18"/>
      <c r="H70" s="18"/>
      <c r="I70" s="18"/>
    </row>
    <row r="71" spans="2:9">
      <c r="B71" s="18" t="s">
        <v>37</v>
      </c>
      <c r="C71" s="18"/>
      <c r="D71" s="18"/>
      <c r="E71" s="18"/>
      <c r="F71" s="18"/>
      <c r="G71" s="18"/>
      <c r="H71" s="18"/>
      <c r="I71" s="18"/>
    </row>
    <row r="72" spans="2:9">
      <c r="B72" s="18" t="s">
        <v>38</v>
      </c>
      <c r="C72" s="18"/>
      <c r="D72" s="18"/>
      <c r="E72" s="18"/>
      <c r="F72" s="18"/>
      <c r="G72" s="18"/>
      <c r="H72" s="18"/>
      <c r="I72" s="18"/>
    </row>
    <row r="73" spans="2:9">
      <c r="B73" s="18"/>
      <c r="C73" s="18"/>
      <c r="D73" s="18"/>
      <c r="E73" s="18"/>
      <c r="F73" s="18"/>
      <c r="G73" s="18"/>
      <c r="H73" s="18"/>
      <c r="I73" s="18"/>
    </row>
    <row r="74" spans="2:9">
      <c r="B74" s="18" t="s">
        <v>39</v>
      </c>
      <c r="C74" s="18"/>
      <c r="D74" s="18"/>
      <c r="E74" s="18"/>
      <c r="F74" s="18"/>
      <c r="G74" s="18"/>
      <c r="H74" s="18"/>
      <c r="I74" s="18"/>
    </row>
    <row r="75" spans="2:10">
      <c r="B75" s="10" t="s">
        <v>40</v>
      </c>
      <c r="C75" s="10"/>
      <c r="D75" s="10"/>
      <c r="E75" s="10"/>
      <c r="F75" s="10"/>
      <c r="G75" s="10"/>
      <c r="H75" s="10"/>
      <c r="I75" s="10"/>
      <c r="J75" s="10"/>
    </row>
    <row r="76" spans="2:9">
      <c r="B76" s="18"/>
      <c r="C76" s="18"/>
      <c r="D76" s="18"/>
      <c r="E76" s="18"/>
      <c r="F76" s="18"/>
      <c r="G76" s="18"/>
      <c r="H76" s="18"/>
      <c r="I76" s="18"/>
    </row>
    <row r="77" spans="2:9">
      <c r="B77" s="18" t="s">
        <v>41</v>
      </c>
      <c r="C77" s="18"/>
      <c r="D77" s="18"/>
      <c r="E77" s="18"/>
      <c r="F77" s="18"/>
      <c r="G77" s="18"/>
      <c r="H77" s="18"/>
      <c r="I77" s="18"/>
    </row>
    <row r="78" spans="2:9">
      <c r="B78" s="18" t="s">
        <v>42</v>
      </c>
      <c r="C78" s="18"/>
      <c r="D78" s="18"/>
      <c r="E78" s="18"/>
      <c r="F78" s="18"/>
      <c r="G78" s="18"/>
      <c r="H78" s="18"/>
      <c r="I78" s="18"/>
    </row>
    <row r="79" spans="2:9">
      <c r="B79" s="18"/>
      <c r="C79" s="18"/>
      <c r="D79" s="18"/>
      <c r="E79" s="18"/>
      <c r="F79" s="18"/>
      <c r="G79" s="18"/>
      <c r="H79" s="18"/>
      <c r="I79" s="18"/>
    </row>
    <row r="80" spans="2:9">
      <c r="B80" s="18"/>
      <c r="C80" s="18"/>
      <c r="D80" s="18"/>
      <c r="E80" s="18"/>
      <c r="F80" s="18"/>
      <c r="G80" s="18"/>
      <c r="H80" s="18"/>
      <c r="I80" s="18"/>
    </row>
    <row r="81" spans="2:9">
      <c r="B81" s="18"/>
      <c r="C81" s="18"/>
      <c r="D81" s="18"/>
      <c r="E81" s="18"/>
      <c r="F81" s="18"/>
      <c r="G81" s="18"/>
      <c r="H81" s="18"/>
      <c r="I81" s="18"/>
    </row>
    <row r="82" spans="2:9">
      <c r="B82" s="18"/>
      <c r="C82" s="18"/>
      <c r="D82" s="18"/>
      <c r="E82" s="18"/>
      <c r="F82" s="18"/>
      <c r="G82" s="18"/>
      <c r="H82" s="18"/>
      <c r="I82" s="18"/>
    </row>
    <row r="83" spans="2:9">
      <c r="B83" s="18"/>
      <c r="C83" s="18"/>
      <c r="D83" s="18"/>
      <c r="E83" s="18"/>
      <c r="F83" s="18"/>
      <c r="G83" s="18"/>
      <c r="H83" s="18"/>
      <c r="I83" s="18"/>
    </row>
    <row r="84" spans="2:9">
      <c r="B84" s="18"/>
      <c r="C84" s="18"/>
      <c r="D84" s="18"/>
      <c r="E84" s="18"/>
      <c r="F84" s="18"/>
      <c r="G84" s="18"/>
      <c r="H84" s="18"/>
      <c r="I84" s="18"/>
    </row>
    <row r="85" spans="2:9">
      <c r="B85" s="18"/>
      <c r="C85" s="18"/>
      <c r="D85" s="18"/>
      <c r="E85" s="18"/>
      <c r="F85" s="18"/>
      <c r="G85" s="18"/>
      <c r="H85" s="18"/>
      <c r="I85" s="18"/>
    </row>
    <row r="86" spans="3:9">
      <c r="C86" s="18"/>
      <c r="D86" s="18"/>
      <c r="E86" s="18"/>
      <c r="F86" s="18"/>
      <c r="G86" s="18"/>
      <c r="H86" s="18"/>
      <c r="I86" s="18"/>
    </row>
    <row r="87" spans="2:9">
      <c r="B87" s="10" t="s">
        <v>43</v>
      </c>
      <c r="C87" s="10"/>
      <c r="D87" s="10"/>
      <c r="E87" s="10"/>
      <c r="F87" s="10"/>
      <c r="G87" s="10"/>
      <c r="H87" s="10"/>
      <c r="I87" s="10"/>
    </row>
    <row r="88" spans="2:9">
      <c r="B88" s="10"/>
      <c r="C88" s="10"/>
      <c r="D88" s="10"/>
      <c r="E88" s="10"/>
      <c r="F88" s="10"/>
      <c r="G88" s="10"/>
      <c r="H88" s="10"/>
      <c r="I88" s="10"/>
    </row>
    <row r="89" spans="2:9">
      <c r="B89" s="10"/>
      <c r="C89" s="10"/>
      <c r="D89" s="10"/>
      <c r="E89" s="10"/>
      <c r="F89" s="10"/>
      <c r="G89" s="10"/>
      <c r="H89" s="10"/>
      <c r="I89" s="10"/>
    </row>
    <row r="90" spans="2:9">
      <c r="B90" s="10"/>
      <c r="C90" s="10"/>
      <c r="D90" s="10"/>
      <c r="E90" s="10"/>
      <c r="F90" s="10"/>
      <c r="G90" s="10"/>
      <c r="H90" s="10"/>
      <c r="I90" s="10"/>
    </row>
    <row r="91" spans="2:9">
      <c r="B91" s="10"/>
      <c r="C91" s="10"/>
      <c r="D91" s="10"/>
      <c r="E91" s="10"/>
      <c r="F91" s="10"/>
      <c r="G91" s="10"/>
      <c r="H91" s="10"/>
      <c r="I91" s="10"/>
    </row>
    <row r="92" spans="2:9">
      <c r="B92" s="19" t="s">
        <v>44</v>
      </c>
      <c r="C92" s="19"/>
      <c r="D92" s="19"/>
      <c r="E92" s="19"/>
      <c r="F92" s="22"/>
      <c r="G92" s="22"/>
      <c r="H92" s="22"/>
      <c r="I92" s="24"/>
    </row>
    <row r="93" spans="2:9">
      <c r="B93" s="18" t="s">
        <v>45</v>
      </c>
      <c r="C93" s="18"/>
      <c r="D93" s="18"/>
      <c r="E93" s="18"/>
      <c r="F93" s="18"/>
      <c r="G93" s="18"/>
      <c r="H93" s="18"/>
      <c r="I93" s="18"/>
    </row>
    <row r="94" spans="2:9">
      <c r="B94" s="18" t="s">
        <v>46</v>
      </c>
      <c r="C94" s="18"/>
      <c r="D94" s="18"/>
      <c r="E94" s="18"/>
      <c r="F94" s="18"/>
      <c r="G94" s="18"/>
      <c r="H94" s="18"/>
      <c r="I94" s="18"/>
    </row>
    <row r="95" spans="2:9">
      <c r="B95" s="18" t="s">
        <v>47</v>
      </c>
      <c r="C95" s="18"/>
      <c r="D95" s="18"/>
      <c r="E95" s="18"/>
      <c r="F95" s="18"/>
      <c r="G95" s="18"/>
      <c r="H95" s="18"/>
      <c r="I95" s="18"/>
    </row>
    <row r="96" spans="2:9">
      <c r="B96" s="18" t="s">
        <v>48</v>
      </c>
      <c r="C96" s="18"/>
      <c r="D96" s="18"/>
      <c r="E96" s="18"/>
      <c r="F96" s="18"/>
      <c r="G96" s="18"/>
      <c r="H96" s="18"/>
      <c r="I96" s="18"/>
    </row>
    <row r="97" spans="2:9">
      <c r="B97" s="18" t="s">
        <v>49</v>
      </c>
      <c r="C97" s="18"/>
      <c r="D97" s="18"/>
      <c r="E97" s="18"/>
      <c r="F97" s="18"/>
      <c r="G97" s="18"/>
      <c r="H97" s="18"/>
      <c r="I97" s="18"/>
    </row>
    <row r="98" spans="2:9">
      <c r="B98" s="18" t="s">
        <v>50</v>
      </c>
      <c r="C98" s="18"/>
      <c r="D98" s="18"/>
      <c r="E98" s="18"/>
      <c r="F98" s="18"/>
      <c r="G98" s="18"/>
      <c r="H98" s="18"/>
      <c r="I98" s="18"/>
    </row>
    <row r="99" spans="2:9">
      <c r="B99" s="18"/>
      <c r="C99" s="18"/>
      <c r="D99" s="18"/>
      <c r="E99" s="18"/>
      <c r="F99" s="18"/>
      <c r="G99" s="18"/>
      <c r="H99" s="18"/>
      <c r="I99" s="18"/>
    </row>
    <row r="100" spans="2:9">
      <c r="B100" s="19" t="s">
        <v>51</v>
      </c>
      <c r="C100" s="19"/>
      <c r="D100" s="19"/>
      <c r="E100" s="19"/>
      <c r="F100" s="19"/>
      <c r="G100" s="19"/>
      <c r="H100" s="19"/>
      <c r="I100" s="24"/>
    </row>
    <row r="102" spans="2:9">
      <c r="B102" s="19" t="s">
        <v>52</v>
      </c>
      <c r="C102" s="19"/>
      <c r="D102" s="19"/>
      <c r="E102" s="19"/>
      <c r="F102" s="19"/>
      <c r="G102" s="19"/>
      <c r="H102" s="19"/>
      <c r="I102" s="24"/>
    </row>
    <row r="103" spans="1:8">
      <c r="A103"/>
      <c r="B103"/>
      <c r="C103"/>
      <c r="D103"/>
      <c r="E103"/>
      <c r="F103"/>
      <c r="G103"/>
      <c r="H103"/>
    </row>
    <row r="104" spans="1:9">
      <c r="A104" s="1">
        <v>1</v>
      </c>
      <c r="B104" s="8" t="s">
        <v>53</v>
      </c>
      <c r="C104" s="10" t="s">
        <v>54</v>
      </c>
      <c r="D104" s="10"/>
      <c r="E104" s="10"/>
      <c r="F104" s="10"/>
      <c r="G104" s="10"/>
      <c r="H104" s="10"/>
      <c r="I104" s="10"/>
    </row>
    <row r="105" spans="1:9">
      <c r="A105" s="1">
        <v>2</v>
      </c>
      <c r="B105" s="8" t="s">
        <v>55</v>
      </c>
      <c r="C105" s="10" t="s">
        <v>56</v>
      </c>
      <c r="D105" s="10"/>
      <c r="E105" s="10"/>
      <c r="F105" s="10"/>
      <c r="G105" s="10"/>
      <c r="H105" s="10"/>
      <c r="I105" s="10"/>
    </row>
    <row r="106" spans="1:9">
      <c r="A106" s="1">
        <v>3</v>
      </c>
      <c r="B106" s="8" t="s">
        <v>57</v>
      </c>
      <c r="C106" s="10" t="s">
        <v>58</v>
      </c>
      <c r="D106" s="10"/>
      <c r="E106" s="10"/>
      <c r="F106" s="10"/>
      <c r="G106" s="10"/>
      <c r="H106" s="10"/>
      <c r="I106" s="10"/>
    </row>
    <row r="107" spans="1:9">
      <c r="A107" s="1">
        <v>4</v>
      </c>
      <c r="B107" s="8" t="s">
        <v>59</v>
      </c>
      <c r="C107" s="10" t="s">
        <v>60</v>
      </c>
      <c r="D107" s="10"/>
      <c r="E107" s="10"/>
      <c r="F107" s="10"/>
      <c r="G107" s="10"/>
      <c r="H107" s="10"/>
      <c r="I107" s="10"/>
    </row>
    <row r="108" spans="1:9">
      <c r="A108" s="1">
        <v>5</v>
      </c>
      <c r="B108" s="8" t="s">
        <v>61</v>
      </c>
      <c r="C108" s="10" t="s">
        <v>62</v>
      </c>
      <c r="D108" s="10"/>
      <c r="E108" s="10"/>
      <c r="F108" s="10"/>
      <c r="G108" s="10"/>
      <c r="H108" s="10"/>
      <c r="I108" s="10"/>
    </row>
    <row r="109" spans="1:9">
      <c r="A109" s="1">
        <v>6</v>
      </c>
      <c r="B109" s="8" t="s">
        <v>63</v>
      </c>
      <c r="C109" s="10" t="s">
        <v>64</v>
      </c>
      <c r="D109" s="10"/>
      <c r="E109" s="10"/>
      <c r="F109" s="10"/>
      <c r="G109" s="10"/>
      <c r="H109" s="10"/>
      <c r="I109" s="10"/>
    </row>
    <row r="110" spans="1:9">
      <c r="A110" s="1">
        <v>7</v>
      </c>
      <c r="B110" s="8" t="s">
        <v>65</v>
      </c>
      <c r="C110" s="10" t="s">
        <v>66</v>
      </c>
      <c r="D110" s="10"/>
      <c r="E110" s="10"/>
      <c r="F110" s="10"/>
      <c r="G110" s="10"/>
      <c r="H110" s="10"/>
      <c r="I110" s="10"/>
    </row>
    <row r="111" spans="1:9">
      <c r="A111" s="1">
        <v>8</v>
      </c>
      <c r="B111" s="8" t="s">
        <v>67</v>
      </c>
      <c r="C111" s="10" t="s">
        <v>68</v>
      </c>
      <c r="D111" s="10"/>
      <c r="E111" s="10"/>
      <c r="F111" s="10"/>
      <c r="G111" s="10"/>
      <c r="H111" s="10"/>
      <c r="I111" s="10"/>
    </row>
    <row r="112" spans="1:9">
      <c r="A112" s="1">
        <v>9</v>
      </c>
      <c r="B112" s="13" t="s">
        <v>69</v>
      </c>
      <c r="C112" s="10" t="s">
        <v>70</v>
      </c>
      <c r="D112" s="10"/>
      <c r="E112" s="10"/>
      <c r="F112" s="10"/>
      <c r="G112" s="10"/>
      <c r="H112" s="10"/>
      <c r="I112" s="10"/>
    </row>
    <row r="113" spans="2:8">
      <c r="B113" s="25"/>
      <c r="C113" s="25"/>
      <c r="D113" s="25"/>
      <c r="E113" s="25"/>
      <c r="F113" s="25"/>
      <c r="G113" s="25"/>
      <c r="H113" s="25"/>
    </row>
    <row r="114" spans="2:2">
      <c r="B114" s="26"/>
    </row>
    <row r="115" spans="2:12">
      <c r="B115" s="27" t="s">
        <v>71</v>
      </c>
      <c r="C115" s="27"/>
      <c r="D115" s="27"/>
      <c r="E115" s="27"/>
      <c r="F115" s="27"/>
      <c r="G115" s="27"/>
      <c r="H115" s="27"/>
      <c r="I115" s="38"/>
      <c r="J115" s="38"/>
      <c r="K115" s="38"/>
      <c r="L115" s="38"/>
    </row>
    <row r="116" spans="2:12">
      <c r="B116" s="28" t="s">
        <v>72</v>
      </c>
      <c r="C116" s="27"/>
      <c r="D116" s="27"/>
      <c r="E116" s="27"/>
      <c r="F116" s="27"/>
      <c r="G116" s="27"/>
      <c r="H116" s="27"/>
      <c r="I116" s="38"/>
      <c r="J116" s="38"/>
      <c r="K116" s="38"/>
      <c r="L116" s="38"/>
    </row>
    <row r="117" spans="2:11">
      <c r="B117" s="10" t="s">
        <v>73</v>
      </c>
      <c r="C117" s="10"/>
      <c r="D117" s="10"/>
      <c r="E117" s="10"/>
      <c r="F117" s="10"/>
      <c r="G117" s="10"/>
      <c r="H117" s="10"/>
      <c r="I117" s="10"/>
      <c r="J117" s="10"/>
      <c r="K117" s="10"/>
    </row>
    <row r="118" ht="26" customHeight="1" spans="2:11">
      <c r="B118" s="10"/>
      <c r="C118" s="10"/>
      <c r="D118" s="10"/>
      <c r="E118" s="10"/>
      <c r="F118" s="10"/>
      <c r="G118" s="10"/>
      <c r="H118" s="10"/>
      <c r="I118" s="10"/>
      <c r="J118" s="10"/>
      <c r="K118" s="10"/>
    </row>
    <row r="119" ht="31" customHeight="1" spans="2:11">
      <c r="B119" s="10"/>
      <c r="C119" s="10"/>
      <c r="D119" s="10"/>
      <c r="E119" s="10"/>
      <c r="F119" s="10"/>
      <c r="G119" s="10"/>
      <c r="H119" s="10"/>
      <c r="I119" s="10"/>
      <c r="J119" s="10"/>
      <c r="K119" s="10"/>
    </row>
    <row r="120" ht="34" customHeight="1" spans="2:11">
      <c r="B120" s="10"/>
      <c r="C120" s="10"/>
      <c r="D120" s="10"/>
      <c r="E120" s="10"/>
      <c r="F120" s="10"/>
      <c r="G120" s="10"/>
      <c r="H120" s="10"/>
      <c r="I120" s="10"/>
      <c r="J120" s="10"/>
      <c r="K120" s="10"/>
    </row>
    <row r="121" ht="59" customHeight="1" spans="2:11">
      <c r="B121" s="10"/>
      <c r="C121" s="10"/>
      <c r="D121" s="10"/>
      <c r="E121" s="10"/>
      <c r="F121" s="10"/>
      <c r="G121" s="10"/>
      <c r="H121" s="10"/>
      <c r="I121" s="10"/>
      <c r="J121" s="10"/>
      <c r="K121" s="10"/>
    </row>
    <row r="122" ht="50" customHeight="1" spans="2:11">
      <c r="B122" s="10"/>
      <c r="C122" s="10"/>
      <c r="D122" s="10"/>
      <c r="E122" s="10"/>
      <c r="F122" s="10"/>
      <c r="G122" s="10"/>
      <c r="H122" s="10"/>
      <c r="I122" s="10"/>
      <c r="J122" s="10"/>
      <c r="K122" s="10"/>
    </row>
    <row r="123" spans="2:12">
      <c r="B123" s="19" t="s">
        <v>74</v>
      </c>
      <c r="C123" s="19"/>
      <c r="D123" s="19"/>
      <c r="E123" s="19"/>
      <c r="F123" s="19"/>
      <c r="G123" s="19"/>
      <c r="H123" s="19"/>
      <c r="I123" s="24"/>
      <c r="J123" s="24"/>
      <c r="K123" s="24"/>
      <c r="L123" s="24"/>
    </row>
    <row r="125" spans="1:11">
      <c r="A125" s="1">
        <v>1</v>
      </c>
      <c r="B125" s="29" t="s">
        <v>53</v>
      </c>
      <c r="C125" s="30" t="s">
        <v>75</v>
      </c>
      <c r="D125" s="30"/>
      <c r="E125" s="30"/>
      <c r="F125" s="30"/>
      <c r="G125" s="30"/>
      <c r="H125" s="30"/>
      <c r="I125" s="30"/>
      <c r="J125" s="30"/>
      <c r="K125" s="39"/>
    </row>
    <row r="126" spans="2:11">
      <c r="B126" s="31"/>
      <c r="C126" s="32" t="s">
        <v>76</v>
      </c>
      <c r="D126" s="32"/>
      <c r="E126" s="32"/>
      <c r="F126" s="32"/>
      <c r="G126" s="32"/>
      <c r="H126" s="32"/>
      <c r="I126" s="32"/>
      <c r="J126" s="32"/>
      <c r="K126" s="40"/>
    </row>
    <row r="127" spans="2:11">
      <c r="B127" s="33"/>
      <c r="C127" s="34" t="s">
        <v>77</v>
      </c>
      <c r="D127" s="34"/>
      <c r="E127" s="34"/>
      <c r="F127" s="34"/>
      <c r="G127" s="34"/>
      <c r="H127" s="34"/>
      <c r="I127" s="34"/>
      <c r="J127" s="34"/>
      <c r="K127" s="41"/>
    </row>
    <row r="128" spans="1:11">
      <c r="A128" s="1">
        <v>2</v>
      </c>
      <c r="B128" s="35" t="s">
        <v>55</v>
      </c>
      <c r="C128" s="36" t="s">
        <v>78</v>
      </c>
      <c r="D128" s="36"/>
      <c r="E128" s="36"/>
      <c r="F128" s="36"/>
      <c r="G128" s="36"/>
      <c r="H128" s="36"/>
      <c r="I128" s="36"/>
      <c r="J128" s="36"/>
      <c r="K128" s="42"/>
    </row>
    <row r="129" spans="2:11">
      <c r="B129" s="31"/>
      <c r="C129" s="43" t="s">
        <v>79</v>
      </c>
      <c r="D129" s="43"/>
      <c r="E129" s="43"/>
      <c r="F129" s="43"/>
      <c r="G129" s="43"/>
      <c r="H129" s="43"/>
      <c r="I129" s="43"/>
      <c r="J129" s="43"/>
      <c r="K129" s="44"/>
    </row>
    <row r="130" spans="2:11">
      <c r="B130" s="33"/>
      <c r="C130" s="34" t="s">
        <v>80</v>
      </c>
      <c r="D130" s="34"/>
      <c r="E130" s="34"/>
      <c r="F130" s="34"/>
      <c r="G130" s="34"/>
      <c r="H130" s="34"/>
      <c r="I130" s="34"/>
      <c r="J130" s="34"/>
      <c r="K130" s="41"/>
    </row>
    <row r="131" spans="1:11">
      <c r="A131" s="1">
        <v>3</v>
      </c>
      <c r="B131" s="29" t="s">
        <v>57</v>
      </c>
      <c r="C131" s="36" t="s">
        <v>81</v>
      </c>
      <c r="D131" s="36"/>
      <c r="E131" s="36"/>
      <c r="F131" s="36"/>
      <c r="G131" s="36"/>
      <c r="H131" s="36"/>
      <c r="I131" s="36"/>
      <c r="J131" s="36"/>
      <c r="K131" s="42"/>
    </row>
    <row r="132" spans="2:11">
      <c r="B132" s="31"/>
      <c r="C132" s="43" t="s">
        <v>82</v>
      </c>
      <c r="D132" s="43"/>
      <c r="E132" s="43"/>
      <c r="F132" s="43"/>
      <c r="G132" s="43"/>
      <c r="H132" s="43"/>
      <c r="I132" s="43"/>
      <c r="J132" s="43"/>
      <c r="K132" s="44"/>
    </row>
    <row r="133" spans="2:11">
      <c r="B133" s="33"/>
      <c r="C133" s="34" t="s">
        <v>83</v>
      </c>
      <c r="D133" s="34"/>
      <c r="E133" s="34"/>
      <c r="F133" s="34"/>
      <c r="G133" s="34"/>
      <c r="H133" s="34"/>
      <c r="I133" s="34"/>
      <c r="J133" s="34"/>
      <c r="K133" s="41"/>
    </row>
    <row r="134" spans="1:11">
      <c r="A134" s="1">
        <v>4</v>
      </c>
      <c r="B134" s="29" t="s">
        <v>59</v>
      </c>
      <c r="C134" s="36" t="s">
        <v>84</v>
      </c>
      <c r="D134" s="36"/>
      <c r="E134" s="36"/>
      <c r="F134" s="36"/>
      <c r="G134" s="36"/>
      <c r="H134" s="36"/>
      <c r="I134" s="36"/>
      <c r="J134" s="36"/>
      <c r="K134" s="42"/>
    </row>
    <row r="135" spans="2:11">
      <c r="B135" s="31"/>
      <c r="C135" s="43" t="s">
        <v>85</v>
      </c>
      <c r="D135" s="43"/>
      <c r="E135" s="43"/>
      <c r="F135" s="43"/>
      <c r="G135" s="43"/>
      <c r="H135" s="43"/>
      <c r="I135" s="43"/>
      <c r="J135" s="43"/>
      <c r="K135" s="44"/>
    </row>
    <row r="136" spans="2:11">
      <c r="B136" s="33"/>
      <c r="C136" s="34" t="s">
        <v>86</v>
      </c>
      <c r="D136" s="34"/>
      <c r="E136" s="34"/>
      <c r="F136" s="34"/>
      <c r="G136" s="34"/>
      <c r="H136" s="34"/>
      <c r="I136" s="34"/>
      <c r="J136" s="34"/>
      <c r="K136" s="41"/>
    </row>
    <row r="137" spans="1:11">
      <c r="A137" s="1">
        <v>5</v>
      </c>
      <c r="B137" s="29" t="s">
        <v>61</v>
      </c>
      <c r="C137" s="36" t="s">
        <v>87</v>
      </c>
      <c r="D137" s="36"/>
      <c r="E137" s="36"/>
      <c r="F137" s="36"/>
      <c r="G137" s="36"/>
      <c r="H137" s="36"/>
      <c r="I137" s="36"/>
      <c r="J137" s="36"/>
      <c r="K137" s="42"/>
    </row>
    <row r="138" spans="2:11">
      <c r="B138" s="31"/>
      <c r="C138" s="43" t="s">
        <v>88</v>
      </c>
      <c r="D138" s="43"/>
      <c r="E138" s="43"/>
      <c r="F138" s="43"/>
      <c r="G138" s="43"/>
      <c r="H138" s="43"/>
      <c r="I138" s="43"/>
      <c r="J138" s="43"/>
      <c r="K138" s="44"/>
    </row>
    <row r="139" spans="2:11">
      <c r="B139" s="33"/>
      <c r="C139" s="34" t="s">
        <v>89</v>
      </c>
      <c r="D139" s="34"/>
      <c r="E139" s="34"/>
      <c r="F139" s="34"/>
      <c r="G139" s="34"/>
      <c r="H139" s="34"/>
      <c r="I139" s="34"/>
      <c r="J139" s="34"/>
      <c r="K139" s="41"/>
    </row>
    <row r="140" spans="1:11">
      <c r="A140" s="1">
        <v>6</v>
      </c>
      <c r="B140" s="29" t="s">
        <v>63</v>
      </c>
      <c r="C140" s="36" t="s">
        <v>90</v>
      </c>
      <c r="D140" s="36"/>
      <c r="E140" s="36"/>
      <c r="F140" s="36"/>
      <c r="G140" s="36"/>
      <c r="H140" s="36"/>
      <c r="I140" s="36"/>
      <c r="J140" s="36"/>
      <c r="K140" s="42"/>
    </row>
    <row r="141" spans="2:11">
      <c r="B141" s="31"/>
      <c r="C141" s="43" t="s">
        <v>91</v>
      </c>
      <c r="D141" s="43"/>
      <c r="E141" s="43"/>
      <c r="F141" s="43"/>
      <c r="G141" s="43"/>
      <c r="H141" s="43"/>
      <c r="I141" s="43"/>
      <c r="J141" s="43"/>
      <c r="K141" s="44"/>
    </row>
    <row r="142" spans="2:11">
      <c r="B142" s="33"/>
      <c r="C142" s="34" t="s">
        <v>92</v>
      </c>
      <c r="D142" s="34"/>
      <c r="E142" s="34"/>
      <c r="F142" s="34"/>
      <c r="G142" s="34"/>
      <c r="H142" s="34"/>
      <c r="I142" s="34"/>
      <c r="J142" s="34"/>
      <c r="K142" s="41"/>
    </row>
    <row r="143" spans="1:11">
      <c r="A143" s="1">
        <v>7</v>
      </c>
      <c r="B143" s="35" t="s">
        <v>93</v>
      </c>
      <c r="C143" s="36" t="s">
        <v>94</v>
      </c>
      <c r="D143" s="36"/>
      <c r="E143" s="36"/>
      <c r="F143" s="36"/>
      <c r="G143" s="36"/>
      <c r="H143" s="36"/>
      <c r="I143" s="36"/>
      <c r="J143" s="36"/>
      <c r="K143" s="42"/>
    </row>
    <row r="144" spans="2:11">
      <c r="B144" s="31"/>
      <c r="C144" s="43" t="s">
        <v>95</v>
      </c>
      <c r="D144" s="43"/>
      <c r="E144" s="43"/>
      <c r="F144" s="43"/>
      <c r="G144" s="43"/>
      <c r="H144" s="43"/>
      <c r="I144" s="43"/>
      <c r="J144" s="43"/>
      <c r="K144" s="44"/>
    </row>
    <row r="145" spans="2:11">
      <c r="B145" s="33"/>
      <c r="C145" s="34" t="s">
        <v>96</v>
      </c>
      <c r="D145" s="34"/>
      <c r="E145" s="34"/>
      <c r="F145" s="34"/>
      <c r="G145" s="34"/>
      <c r="H145" s="34"/>
      <c r="I145" s="34"/>
      <c r="J145" s="34"/>
      <c r="K145" s="41"/>
    </row>
    <row r="146" spans="1:11">
      <c r="A146" s="1">
        <v>8</v>
      </c>
      <c r="B146" s="29" t="s">
        <v>67</v>
      </c>
      <c r="C146" s="36" t="s">
        <v>97</v>
      </c>
      <c r="D146" s="36"/>
      <c r="E146" s="36"/>
      <c r="F146" s="36"/>
      <c r="G146" s="36"/>
      <c r="H146" s="36"/>
      <c r="I146" s="36"/>
      <c r="J146" s="36"/>
      <c r="K146" s="42"/>
    </row>
    <row r="147" spans="2:11">
      <c r="B147" s="31"/>
      <c r="C147" s="43" t="s">
        <v>98</v>
      </c>
      <c r="D147" s="43"/>
      <c r="E147" s="43"/>
      <c r="F147" s="43"/>
      <c r="G147" s="43"/>
      <c r="H147" s="43"/>
      <c r="I147" s="43"/>
      <c r="J147" s="43"/>
      <c r="K147" s="44"/>
    </row>
    <row r="148" spans="2:11">
      <c r="B148" s="33"/>
      <c r="C148" s="34" t="s">
        <v>99</v>
      </c>
      <c r="D148" s="34"/>
      <c r="E148" s="34"/>
      <c r="F148" s="34"/>
      <c r="G148" s="34"/>
      <c r="H148" s="34"/>
      <c r="I148" s="34"/>
      <c r="J148" s="34"/>
      <c r="K148" s="41"/>
    </row>
    <row r="149" spans="1:11">
      <c r="A149" s="1">
        <v>9</v>
      </c>
      <c r="B149" s="35" t="s">
        <v>69</v>
      </c>
      <c r="C149" s="36" t="s">
        <v>100</v>
      </c>
      <c r="D149" s="36"/>
      <c r="E149" s="36"/>
      <c r="F149" s="36"/>
      <c r="G149" s="36"/>
      <c r="H149" s="36"/>
      <c r="I149" s="36"/>
      <c r="J149" s="36"/>
      <c r="K149" s="42"/>
    </row>
    <row r="150" spans="2:11">
      <c r="B150" s="31"/>
      <c r="C150" s="43" t="s">
        <v>101</v>
      </c>
      <c r="D150" s="43"/>
      <c r="E150" s="43"/>
      <c r="F150" s="43"/>
      <c r="G150" s="43"/>
      <c r="H150" s="43"/>
      <c r="I150" s="43"/>
      <c r="J150" s="43"/>
      <c r="K150" s="44"/>
    </row>
    <row r="151" spans="2:11">
      <c r="B151" s="33"/>
      <c r="C151" s="34" t="s">
        <v>102</v>
      </c>
      <c r="D151" s="34"/>
      <c r="E151" s="34"/>
      <c r="F151" s="34"/>
      <c r="G151" s="34"/>
      <c r="H151" s="34"/>
      <c r="I151" s="34"/>
      <c r="J151" s="34"/>
      <c r="K151" s="41"/>
    </row>
    <row r="153" spans="2:8">
      <c r="B153" s="8" t="s">
        <v>103</v>
      </c>
      <c r="C153" s="8"/>
      <c r="D153" s="8"/>
      <c r="E153" s="8"/>
      <c r="F153" s="8"/>
      <c r="G153" s="8"/>
      <c r="H153" s="8"/>
    </row>
    <row r="154" spans="2:2">
      <c r="B154" s="1" t="s">
        <v>104</v>
      </c>
    </row>
    <row r="155" ht="14" customHeight="1" spans="2:11">
      <c r="B155" s="10" t="s">
        <v>105</v>
      </c>
      <c r="C155" s="10"/>
      <c r="D155" s="10"/>
      <c r="E155" s="10"/>
      <c r="F155" s="10"/>
      <c r="G155" s="10"/>
      <c r="H155" s="10"/>
      <c r="I155" s="10"/>
      <c r="J155" s="10"/>
      <c r="K155" s="10"/>
    </row>
    <row r="157" spans="2:8">
      <c r="B157" s="8" t="s">
        <v>106</v>
      </c>
      <c r="C157" s="8"/>
      <c r="D157" s="8"/>
      <c r="E157" s="8"/>
      <c r="F157" s="8"/>
      <c r="G157" s="8"/>
      <c r="H157" s="8"/>
    </row>
    <row r="158" spans="2:10">
      <c r="B158" s="1" t="s">
        <v>107</v>
      </c>
      <c r="I158" s="1"/>
      <c r="J158" s="1"/>
    </row>
  </sheetData>
  <mergeCells count="96">
    <mergeCell ref="B12:H12"/>
    <mergeCell ref="B14:H14"/>
    <mergeCell ref="B16:H16"/>
    <mergeCell ref="B18:H18"/>
    <mergeCell ref="B19:H19"/>
    <mergeCell ref="B25:H25"/>
    <mergeCell ref="B26:H26"/>
    <mergeCell ref="B27:H27"/>
    <mergeCell ref="B28:H28"/>
    <mergeCell ref="B29:H29"/>
    <mergeCell ref="B30:H30"/>
    <mergeCell ref="B31:H31"/>
    <mergeCell ref="B32:H32"/>
    <mergeCell ref="B36:H36"/>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 ref="B61:H61"/>
    <mergeCell ref="B62:H62"/>
    <mergeCell ref="B63:H63"/>
    <mergeCell ref="B65:I65"/>
    <mergeCell ref="B66:I66"/>
    <mergeCell ref="B67:I67"/>
    <mergeCell ref="B69:I69"/>
    <mergeCell ref="B70:I70"/>
    <mergeCell ref="B71:I71"/>
    <mergeCell ref="B72:I72"/>
    <mergeCell ref="B75:J75"/>
    <mergeCell ref="B77:I77"/>
    <mergeCell ref="B78:I78"/>
    <mergeCell ref="B79:I79"/>
    <mergeCell ref="B93:I93"/>
    <mergeCell ref="B94:I94"/>
    <mergeCell ref="B97:I97"/>
    <mergeCell ref="B98:I98"/>
    <mergeCell ref="B99:I99"/>
    <mergeCell ref="C104:I104"/>
    <mergeCell ref="C105:I105"/>
    <mergeCell ref="C106:I106"/>
    <mergeCell ref="C107:I107"/>
    <mergeCell ref="C108:I108"/>
    <mergeCell ref="C109:I109"/>
    <mergeCell ref="C110:I110"/>
    <mergeCell ref="C111:I111"/>
    <mergeCell ref="C112:I112"/>
    <mergeCell ref="C125:K125"/>
    <mergeCell ref="C126:K126"/>
    <mergeCell ref="C127:K127"/>
    <mergeCell ref="C128:K128"/>
    <mergeCell ref="C129:K129"/>
    <mergeCell ref="C130:K130"/>
    <mergeCell ref="C131:K131"/>
    <mergeCell ref="C132:K132"/>
    <mergeCell ref="C133:K133"/>
    <mergeCell ref="C134:K134"/>
    <mergeCell ref="C135:K135"/>
    <mergeCell ref="C136:K136"/>
    <mergeCell ref="C137:K137"/>
    <mergeCell ref="C138:K138"/>
    <mergeCell ref="C139:K139"/>
    <mergeCell ref="C140:K140"/>
    <mergeCell ref="C141:K141"/>
    <mergeCell ref="C142:K142"/>
    <mergeCell ref="C143:K143"/>
    <mergeCell ref="C144:K144"/>
    <mergeCell ref="C145:K145"/>
    <mergeCell ref="C146:K146"/>
    <mergeCell ref="C147:K147"/>
    <mergeCell ref="C148:K148"/>
    <mergeCell ref="C149:K149"/>
    <mergeCell ref="C150:K150"/>
    <mergeCell ref="C151:K151"/>
    <mergeCell ref="B155:K155"/>
    <mergeCell ref="B9:H10"/>
    <mergeCell ref="B87:I91"/>
    <mergeCell ref="B117:K122"/>
  </mergeCells>
  <hyperlinks>
    <hyperlink ref="B21" r:id="rId2" display="https://www.joudou.com/merger/68035.html"/>
    <hyperlink ref="B22" r:id="rId3" display="https://www.joudou.com/merger/68140.html"/>
  </hyperlink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1:M27"/>
  <sheetViews>
    <sheetView workbookViewId="0">
      <selection activeCell="H29" sqref="H29"/>
    </sheetView>
  </sheetViews>
  <sheetFormatPr defaultColWidth="9" defaultRowHeight="14.25"/>
  <cols>
    <col min="2" max="2" width="11" customWidth="1"/>
    <col min="3" max="3" width="25.75" customWidth="1"/>
    <col min="6" max="7" width="12.5" customWidth="1"/>
  </cols>
  <sheetData>
    <row r="11" spans="2:6">
      <c r="B11" t="s">
        <v>108</v>
      </c>
      <c r="F11">
        <v>3.2</v>
      </c>
    </row>
    <row r="12" spans="2:13">
      <c r="B12" t="s">
        <v>109</v>
      </c>
      <c r="C12" t="s">
        <v>110</v>
      </c>
      <c r="D12">
        <v>2015</v>
      </c>
      <c r="F12">
        <v>2014</v>
      </c>
      <c r="H12">
        <v>9.22</v>
      </c>
      <c r="I12">
        <v>2013</v>
      </c>
      <c r="K12">
        <v>2012</v>
      </c>
      <c r="M12">
        <v>2011</v>
      </c>
    </row>
    <row r="13" spans="3:13">
      <c r="C13">
        <v>4.99</v>
      </c>
      <c r="D13">
        <v>4.8</v>
      </c>
      <c r="F13">
        <v>4.33</v>
      </c>
      <c r="H13">
        <v>3.86</v>
      </c>
      <c r="I13">
        <v>3.63</v>
      </c>
      <c r="K13">
        <v>3.22</v>
      </c>
      <c r="M13">
        <v>2.74</v>
      </c>
    </row>
    <row r="14" spans="2:3">
      <c r="B14">
        <v>4.43</v>
      </c>
      <c r="C14">
        <v>3.72</v>
      </c>
    </row>
    <row r="15" spans="2:8">
      <c r="B15">
        <f>B14/C13</f>
        <v>0.887775551102204</v>
      </c>
      <c r="C15">
        <f>C14/D13</f>
        <v>0.775</v>
      </c>
      <c r="H15">
        <f>3.33/3.63</f>
        <v>0.917355371900826</v>
      </c>
    </row>
    <row r="17" spans="1:7">
      <c r="A17" t="s">
        <v>111</v>
      </c>
      <c r="F17">
        <v>4.33</v>
      </c>
      <c r="G17">
        <v>4.56</v>
      </c>
    </row>
    <row r="18" spans="1:7">
      <c r="A18" t="s">
        <v>112</v>
      </c>
      <c r="F18">
        <f>351389.71*10^6</f>
        <v>351389710000</v>
      </c>
      <c r="G18">
        <f>351389.71*10^6</f>
        <v>351389710000</v>
      </c>
    </row>
    <row r="19" ht="13.5" customHeight="1" spans="1:7">
      <c r="A19" t="s">
        <v>113</v>
      </c>
      <c r="F19">
        <f>F18*F17</f>
        <v>1521517444300</v>
      </c>
      <c r="G19">
        <f>G18*G17</f>
        <v>1602337077600</v>
      </c>
    </row>
    <row r="20" spans="1:7">
      <c r="A20" t="s">
        <v>114</v>
      </c>
      <c r="F20">
        <f>(178841+308687-160212)*10^6</f>
        <v>327316000000</v>
      </c>
      <c r="G20">
        <f>338537*10^6</f>
        <v>338537000000</v>
      </c>
    </row>
    <row r="21" spans="6:7">
      <c r="F21">
        <f>F19/F20</f>
        <v>4.64846644924171</v>
      </c>
      <c r="G21">
        <f>G19/G20</f>
        <v>4.7331224581065</v>
      </c>
    </row>
    <row r="22" spans="3:3">
      <c r="C22">
        <v>3.72</v>
      </c>
    </row>
    <row r="23" spans="3:10">
      <c r="C23">
        <f>356406.26*10^6</f>
        <v>356406260000</v>
      </c>
      <c r="F23" s="1"/>
      <c r="G23" s="1" t="s">
        <v>113</v>
      </c>
      <c r="H23" s="1" t="s">
        <v>114</v>
      </c>
      <c r="I23" s="1" t="s">
        <v>115</v>
      </c>
      <c r="J23" s="1" t="s">
        <v>108</v>
      </c>
    </row>
    <row r="24" spans="3:10">
      <c r="C24">
        <f>C23*C22</f>
        <v>1325831287200</v>
      </c>
      <c r="F24" s="1"/>
      <c r="G24" s="1"/>
      <c r="H24" s="1"/>
      <c r="I24" s="1"/>
      <c r="J24" s="1"/>
    </row>
    <row r="25" spans="3:10">
      <c r="C25">
        <f>(178841+361612-193090)*10^6</f>
        <v>347363000000</v>
      </c>
      <c r="F25" s="2" t="s">
        <v>116</v>
      </c>
      <c r="G25" s="2">
        <f>4.33*351389.71*10^6</f>
        <v>1521517444300</v>
      </c>
      <c r="H25" s="2">
        <f>(178841+308687-160212)*10^6</f>
        <v>327316000000</v>
      </c>
      <c r="I25" s="3">
        <f>G25/H25</f>
        <v>4.64846644924171</v>
      </c>
      <c r="J25" s="2" t="s">
        <v>117</v>
      </c>
    </row>
    <row r="26" spans="3:3">
      <c r="C26">
        <f>C24/C25</f>
        <v>3.81684660484853</v>
      </c>
    </row>
    <row r="27" spans="7:9">
      <c r="G27">
        <f>356406.26*10^6*3.72</f>
        <v>1325831287200</v>
      </c>
      <c r="H27">
        <f>(178841+361612-193090)*10^6</f>
        <v>347363000000</v>
      </c>
      <c r="I27">
        <f>G27/H27</f>
        <v>3.81684660484853</v>
      </c>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程序猿PMP</cp:lastModifiedBy>
  <dcterms:created xsi:type="dcterms:W3CDTF">2015-06-05T18:19:00Z</dcterms:created>
  <dcterms:modified xsi:type="dcterms:W3CDTF">2018-04-24T08:54:33Z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