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bookViews>
  <sheets>
    <sheet name="Sheet1" sheetId="1" r:id="rId1"/>
    <sheet name="Sheet2" sheetId="2" r:id="rId2"/>
  </sheets>
  <calcPr calcId="144525"/>
</workbook>
</file>

<file path=xl/sharedStrings.xml><?xml version="1.0" encoding="utf-8"?>
<sst xmlns="http://schemas.openxmlformats.org/spreadsheetml/2006/main" count="62">
  <si>
    <r>
      <rPr>
        <b/>
        <sz val="12"/>
        <color theme="1"/>
        <rFont val="等线"/>
        <charset val="134"/>
      </rPr>
      <t>【</t>
    </r>
    <r>
      <rPr>
        <b/>
        <sz val="12"/>
        <color theme="1"/>
        <rFont val="Times New Roman"/>
        <charset val="134"/>
      </rPr>
      <t>18</t>
    </r>
    <r>
      <rPr>
        <b/>
        <sz val="12"/>
        <color theme="1"/>
        <rFont val="等线"/>
        <charset val="134"/>
      </rPr>
      <t>春训营</t>
    </r>
    <r>
      <rPr>
        <b/>
        <sz val="12"/>
        <color theme="1"/>
        <rFont val="Times New Roman"/>
        <charset val="134"/>
      </rPr>
      <t xml:space="preserve"> -</t>
    </r>
    <r>
      <rPr>
        <b/>
        <sz val="12"/>
        <color theme="1"/>
        <rFont val="等线"/>
        <charset val="134"/>
      </rPr>
      <t>价值投资新时代】任务四</t>
    </r>
    <r>
      <rPr>
        <b/>
        <sz val="12"/>
        <color theme="1"/>
        <rFont val="Times New Roman"/>
        <charset val="134"/>
      </rPr>
      <t xml:space="preserve"> </t>
    </r>
    <r>
      <rPr>
        <b/>
        <sz val="12"/>
        <color theme="1"/>
        <rFont val="等线"/>
        <charset val="134"/>
      </rPr>
      <t>游戏-沧海桑田，不熟不买</t>
    </r>
    <r>
      <rPr>
        <b/>
        <sz val="12"/>
        <color theme="1"/>
        <rFont val="Times New Roman"/>
        <charset val="134"/>
      </rPr>
      <t xml:space="preserve"> </t>
    </r>
  </si>
  <si>
    <r>
      <rPr>
        <b/>
        <sz val="10"/>
        <color theme="1"/>
        <rFont val="等线"/>
        <charset val="134"/>
      </rPr>
      <t>【通关题】</t>
    </r>
  </si>
  <si>
    <r>
      <rPr>
        <b/>
        <sz val="10"/>
        <color theme="1"/>
        <rFont val="Times New Roman"/>
        <charset val="134"/>
      </rPr>
      <t xml:space="preserve">1. </t>
    </r>
    <r>
      <rPr>
        <b/>
        <sz val="10"/>
        <color theme="1"/>
        <rFont val="等线"/>
        <charset val="134"/>
      </rPr>
      <t>游戏行业从</t>
    </r>
    <r>
      <rPr>
        <b/>
        <sz val="10"/>
        <color theme="1"/>
        <rFont val="Times New Roman"/>
        <charset val="134"/>
      </rPr>
      <t>80</t>
    </r>
    <r>
      <rPr>
        <b/>
        <sz val="10"/>
        <color theme="1"/>
        <rFont val="等线"/>
        <charset val="134"/>
      </rPr>
      <t>年代至今经历了哪些终端</t>
    </r>
    <r>
      <rPr>
        <b/>
        <sz val="10"/>
        <color theme="1"/>
        <rFont val="Times New Roman"/>
        <charset val="134"/>
      </rPr>
      <t>/</t>
    </r>
    <r>
      <rPr>
        <b/>
        <sz val="10"/>
        <color theme="1"/>
        <rFont val="等线"/>
        <charset val="134"/>
      </rPr>
      <t>载体变化？</t>
    </r>
  </si>
  <si>
    <t>80年代红白机后来演化成Xbox，PS系列，90年代PC端Dos开始至今windows，2008年左右flash网页游戏开始流行，2010年左右开始流行手游Nokia，Android，iPhone，现在到未来VR。终端越来越小，视觉效果越来越逼真。</t>
  </si>
  <si>
    <r>
      <rPr>
        <b/>
        <sz val="10"/>
        <color theme="1"/>
        <rFont val="Times New Roman"/>
        <charset val="134"/>
      </rPr>
      <t xml:space="preserve">2. </t>
    </r>
    <r>
      <rPr>
        <b/>
        <sz val="10"/>
        <color theme="1"/>
        <rFont val="宋体"/>
        <charset val="134"/>
      </rPr>
      <t>你认为游戏行业规模越来越大主要有哪些原因？</t>
    </r>
  </si>
  <si>
    <t>1.随着互联网的发展以及向各个行业的渗透，游戏伴随着这个电子游戏随着这个趋势渗透到更大的用户群体。
2.PC的普及带动电子游戏行业向使用PC的人群渗透，手机的发展带动电子游戏向每个人渗透。
3.世界经济总体趋势向上，游戏属于消费娱乐行业，消费行业跟GDP正相关。
4.人工智能的发展有种观点：自动化的机器会取代现在很多由人来完成的工作，社会底层只能通过游戏赚取薪水谋生。数字货币（区块链、比特币等）的发展，未来网络游戏里面可以创造价值，未来很多人可能就在游戏里面创造价值。最近电影《超级玩家》就是这种未来的描述，而且预示着游戏VR代表未来趋势。</t>
  </si>
  <si>
    <r>
      <rPr>
        <b/>
        <sz val="10"/>
        <color theme="1"/>
        <rFont val="Times New Roman"/>
        <charset val="134"/>
      </rPr>
      <t>3.</t>
    </r>
    <r>
      <rPr>
        <b/>
        <sz val="10"/>
        <color theme="1"/>
        <rFont val="宋体"/>
        <charset val="134"/>
      </rPr>
      <t>你认为盛大衰落</t>
    </r>
    <r>
      <rPr>
        <b/>
        <sz val="10"/>
        <color theme="1"/>
        <rFont val="Times New Roman"/>
        <charset val="134"/>
      </rPr>
      <t xml:space="preserve">VS </t>
    </r>
    <r>
      <rPr>
        <b/>
        <sz val="10"/>
        <color theme="1"/>
        <rFont val="宋体"/>
        <charset val="134"/>
      </rPr>
      <t>腾讯网易崛起主要是什么原因？</t>
    </r>
  </si>
  <si>
    <t>盛大通过代理韩国的《传奇》成功，在哪个时代有偶然因素，运气成本比较多。当时2000年左右，正好电脑开始普及，网络由拨号上网56K的猫升级为ADSL宽带基础设施满足网络游戏条件，大学附近网吧所有电脑全部都是《传奇》，甚至现在网页上面还能看到各种私服，页游的传奇广告。
2009年的游戏市场收入数据，腾讯占比为20.90%，盛大为18.60%，网易则只有13.10%。
2004年，盛大以2000万美元的价格收购杭州边锋，2012年以36亿元的价格将杭州边锋出售给浙报传媒，边锋的估值暴增20多倍。 
2004年，盛大从收购起点文学网开始，用了四年收购整合一系列网络文学网站，打造出网络文学第一品牌盛大文学。2014年，陈天桥将其以50亿元的价格出售，获得的回报刷新了对边锋的投资纪录。 
在VC投资方面，至今为止，盛大共投资了接近40个项目，包括榕树下、格瓦拉、墨迹天气、动漫网站有妖气、阿芙精油、网贷天眼等在内的过百个项目。 
盛大在这个阶段把自己定位为娱乐媒体，内容横跨游戏、文学、影视多个板块。 
盛大网络多元化经营，做的都是投资业务，商人拿到代理赚钱然后变现卖掉，做投资人的做法。
腾讯最开始也是代理游戏，然后自行研发投入做游戏。从棋牌游戏开始，一步步从平庸到优秀，到现在爆款频繁。当然腾讯无人能挡的（PC端的QQ，手机端微信）平台优势是一个充分条件，但不是必要条件，好的游戏自身可以成为平台。
总结：盛大是投资思维做游戏，干一票就走，只不过传奇IP玩的时间长了点上瘾了，以为自己会做游戏。游戏最基本就是要好玩，玩家进入游戏一分钟就会知道这个游戏是否好玩还要不要继续玩下去。--这大概是FPS鼻祖DOOM创始人的话。
腾讯、网易是产品思维，从无到有通过代理、自身研发打磨到卓越，当然这两个老板商业也够强大。</t>
  </si>
  <si>
    <r>
      <rPr>
        <b/>
        <sz val="10"/>
        <color theme="1"/>
        <rFont val="Times New Roman"/>
        <charset val="134"/>
      </rPr>
      <t>4.</t>
    </r>
    <r>
      <rPr>
        <b/>
        <sz val="10"/>
        <color theme="1"/>
        <rFont val="宋体"/>
        <charset val="134"/>
      </rPr>
      <t>盛大为什么没有做成平台，而腾讯做成了？</t>
    </r>
  </si>
  <si>
    <t>盛大没有做产品、做研发的基因，他的基因是投资。后来盛大集团也转型成投资公司了。
腾讯是产品基因的公司，必然做平台，然后通过平台战略连接游戏、门户，邮箱、支付、游戏等等。
而且腾讯最开始自身研发的游戏就是棋牌类型平台，集成了各省市特色的棋牌游戏，成功之后向其他领域游戏渗透。
当然腾讯因为有QQ在windows有很大优势，但是在2000年网络端游开始火热的时候,QQ在社交领域并没有绝对优势，当时只是多种社交聊天工具（雅虎通，OICQ、MSN等等）之一，甚至办公都不允许用QQ，后来MSN的自杀成就了QQ。</t>
  </si>
  <si>
    <r>
      <rPr>
        <sz val="10"/>
        <color theme="1"/>
        <rFont val="Times New Roman"/>
        <charset val="134"/>
      </rPr>
      <t>5.</t>
    </r>
    <r>
      <rPr>
        <sz val="10"/>
        <color theme="1"/>
        <rFont val="宋体"/>
        <charset val="134"/>
      </rPr>
      <t>简述游戏行业的产业链，比较</t>
    </r>
    <r>
      <rPr>
        <sz val="10"/>
        <color theme="1"/>
        <rFont val="Times New Roman"/>
        <charset val="134"/>
      </rPr>
      <t>EA</t>
    </r>
    <r>
      <rPr>
        <sz val="10"/>
        <color theme="1"/>
        <rFont val="宋体"/>
        <charset val="134"/>
      </rPr>
      <t>、暴雪、盛大、腾讯、网易、</t>
    </r>
    <r>
      <rPr>
        <sz val="10"/>
        <color theme="1"/>
        <rFont val="Times New Roman"/>
        <charset val="134"/>
      </rPr>
      <t>SONY</t>
    </r>
    <r>
      <rPr>
        <sz val="10"/>
        <color theme="1"/>
        <rFont val="宋体"/>
        <charset val="134"/>
      </rPr>
      <t>、任天堂和微软在游戏行业的商业模式。</t>
    </r>
  </si>
  <si>
    <t>游戏产业链：游戏分为通用硬件游戏和专有硬件游戏。通用硬件包括：PC端游，网游，手游，这些在中国比较流行，得益于互联网的发展和免费游戏的商业模式，专有硬件包括：任天堂，XBOX，PS系列。国内流行的通用硬件游戏运营模式，用户玩游戏免费，利润来自高阶玩家，免费用户陪高阶玩家玩，巨人《征途》这方面有代表性。专有硬件游戏厂商模式：设计、生产、销售硬件，然后和游戏制作商合作分成制作投资巨大的重量级游戏，然后通过游戏硬件的销量保障游戏的销量。
EA：游戏发行商，收购工作室制作发行游戏。
暴雪：游戏工作室，有多款经典游戏。
盛大：游戏运营商，通过代理游戏起家然后并未制作出超越代理的游戏。
腾讯：游戏运营商、游戏制作商
网易：游戏运营商、游戏制作商
SONY：游戏主机厂商。
任天堂：游戏主机厂商的创始人。
微软：跟SONY竞争的游戏主机厂商。</t>
  </si>
  <si>
    <t>阅读卧龙地产的两次并购</t>
  </si>
  <si>
    <t>https://www.joudou.com/merger/68035.html</t>
  </si>
  <si>
    <t>https://www.joudou.com/merger/68140.html</t>
  </si>
  <si>
    <r>
      <rPr>
        <b/>
        <sz val="10"/>
        <color theme="1"/>
        <rFont val="Times New Roman"/>
        <charset val="134"/>
      </rPr>
      <t>6.</t>
    </r>
    <r>
      <rPr>
        <b/>
        <sz val="10"/>
        <color theme="1"/>
        <rFont val="宋体"/>
        <charset val="134"/>
      </rPr>
      <t>你认为卧龙地产前一次失败的原因是什么？</t>
    </r>
  </si>
  <si>
    <t>配募方认购30731万股，配募价6.95元，认购资金：21.3580亿</t>
  </si>
  <si>
    <t>换股方换股36651万股，换股价6.29元，资金：23.0535亿</t>
  </si>
  <si>
    <t>总计：44亿装入35亿的上市公司，价值应该有79亿，但是并购后PE、PB均下降</t>
  </si>
  <si>
    <t>市值只有67亿，所以结果是失败的。</t>
  </si>
  <si>
    <t>墨麟股份公司100%股权的预估值约为401,525.00万元。</t>
  </si>
  <si>
    <t>根据评估机构对墨麟股份预估值影响因素的敏感性分析，其区间为362,220.54万元~451,023.05万元。</t>
  </si>
  <si>
    <t>经各方协商，标的公司100%股权作价初步确定为450,000.00万元，属于定价过高造成的失败。</t>
  </si>
  <si>
    <t>另外墨麟主要做页游，市场增长萎缩，募集资金没有计划未来大力投入手游市场。</t>
  </si>
  <si>
    <t>备注：</t>
  </si>
  <si>
    <t>补偿义务人（陈默、深圳墨非、国墨天下）承诺墨麟股份2016年度、2017年度、2018年度实现的净利润</t>
  </si>
  <si>
    <t>不低于36,000万元、45,000万元、56,250万元。净利润指经审计机构审计的标的公司归属于母公司所有者的净利润。</t>
  </si>
  <si>
    <r>
      <t>7.</t>
    </r>
    <r>
      <rPr>
        <b/>
        <sz val="10"/>
        <color theme="1"/>
        <rFont val="宋体"/>
        <charset val="134"/>
      </rPr>
      <t>评估游戏行业上市公司的核心指标是什么？列出卧龙的两次并购公告中被收购游戏公司的核心运营数据。</t>
    </r>
  </si>
  <si>
    <t>游戏行业核心指标从财务来视角是：销售毛利率，运营视角是ARPU每用户平均收入。</t>
  </si>
  <si>
    <t>用户视角是游戏要好玩，能够引领市场或者跟上市场的节奏，游戏制作精良。</t>
  </si>
  <si>
    <r>
      <rPr>
        <b/>
        <sz val="10"/>
        <color theme="1"/>
        <rFont val="Times New Roman"/>
        <charset val="134"/>
      </rPr>
      <t>8.</t>
    </r>
    <r>
      <rPr>
        <b/>
        <sz val="10"/>
        <color theme="1"/>
        <rFont val="宋体"/>
        <charset val="134"/>
      </rPr>
      <t>计算完美、巨人和盛大的退市价格所对应的的估值（提示：可以从</t>
    </r>
    <r>
      <rPr>
        <b/>
        <sz val="10"/>
        <color theme="1"/>
        <rFont val="Times New Roman"/>
        <charset val="134"/>
      </rPr>
      <t>SEC</t>
    </r>
    <r>
      <rPr>
        <b/>
        <sz val="10"/>
        <color theme="1"/>
        <rFont val="宋体"/>
        <charset val="134"/>
      </rPr>
      <t>公告或</t>
    </r>
    <r>
      <rPr>
        <b/>
        <sz val="10"/>
        <color theme="1"/>
        <rFont val="Times New Roman"/>
        <charset val="134"/>
      </rPr>
      <t>A</t>
    </r>
    <r>
      <rPr>
        <b/>
        <sz val="10"/>
        <color theme="1"/>
        <rFont val="宋体"/>
        <charset val="134"/>
      </rPr>
      <t>股巨潮的借壳上市公告中获得相关信息）</t>
    </r>
  </si>
  <si>
    <t>完美世界（002624）：每股美国存托股票20.2美元，估值10亿美元</t>
  </si>
  <si>
    <t>巨人网络（002558）：每股/ADS12.00美元，估值30亿美元</t>
  </si>
  <si>
    <t>盛大游戏：每股普通股3.55美元（每股美国存托股7.1美元），估值19亿美元</t>
  </si>
  <si>
    <r>
      <rPr>
        <b/>
        <sz val="10"/>
        <color theme="1"/>
        <rFont val="Times New Roman"/>
        <charset val="134"/>
      </rPr>
      <t>9.</t>
    </r>
    <r>
      <rPr>
        <b/>
        <sz val="10"/>
        <color theme="1"/>
        <rFont val="宋体"/>
        <charset val="134"/>
      </rPr>
      <t>为什么美国上市的中概股游戏公司估值比</t>
    </r>
    <r>
      <rPr>
        <b/>
        <sz val="10"/>
        <color theme="1"/>
        <rFont val="Times New Roman"/>
        <charset val="134"/>
      </rPr>
      <t>A</t>
    </r>
    <r>
      <rPr>
        <b/>
        <sz val="10"/>
        <color theme="1"/>
        <rFont val="宋体"/>
        <charset val="134"/>
      </rPr>
      <t>股低很多，而部分互联网公司确能享受估值溢价（使用</t>
    </r>
    <r>
      <rPr>
        <b/>
        <sz val="10"/>
        <color theme="1"/>
        <rFont val="Times New Roman"/>
        <charset val="134"/>
      </rPr>
      <t>DCF</t>
    </r>
    <r>
      <rPr>
        <b/>
        <sz val="10"/>
        <color theme="1"/>
        <rFont val="宋体"/>
        <charset val="134"/>
      </rPr>
      <t>估值模型来解读）？</t>
    </r>
  </si>
  <si>
    <r>
      <rPr>
        <b/>
        <sz val="10"/>
        <color theme="1"/>
        <rFont val="Times New Roman"/>
        <charset val="134"/>
      </rPr>
      <t>10.</t>
    </r>
    <r>
      <rPr>
        <b/>
        <sz val="10"/>
        <color theme="1"/>
        <rFont val="宋体"/>
        <charset val="134"/>
      </rPr>
      <t>你认为游戏行业的核心竞争力是什么？</t>
    </r>
  </si>
  <si>
    <t>【附加题】:</t>
  </si>
  <si>
    <r>
      <rPr>
        <b/>
        <sz val="10"/>
        <color theme="1"/>
        <rFont val="Times New Roman"/>
        <charset val="134"/>
      </rPr>
      <t>1.</t>
    </r>
    <r>
      <rPr>
        <b/>
        <sz val="10"/>
        <color theme="1"/>
        <rFont val="宋体"/>
        <charset val="134"/>
      </rPr>
      <t>列举一下游戏公司自</t>
    </r>
    <r>
      <rPr>
        <b/>
        <sz val="10"/>
        <color theme="1"/>
        <rFont val="Times New Roman"/>
        <charset val="134"/>
      </rPr>
      <t>2015</t>
    </r>
    <r>
      <rPr>
        <b/>
        <sz val="10"/>
        <color theme="1"/>
        <rFont val="宋体"/>
        <charset val="134"/>
      </rPr>
      <t>年后最高收盘价至</t>
    </r>
    <r>
      <rPr>
        <b/>
        <sz val="10"/>
        <color theme="1"/>
        <rFont val="Times New Roman"/>
        <charset val="134"/>
      </rPr>
      <t>2018</t>
    </r>
    <r>
      <rPr>
        <b/>
        <sz val="10"/>
        <color theme="1"/>
        <rFont val="宋体"/>
        <charset val="134"/>
      </rPr>
      <t>年</t>
    </r>
    <r>
      <rPr>
        <b/>
        <sz val="10"/>
        <color theme="1"/>
        <rFont val="Times New Roman"/>
        <charset val="134"/>
      </rPr>
      <t>4</t>
    </r>
    <r>
      <rPr>
        <b/>
        <sz val="10"/>
        <color theme="1"/>
        <rFont val="宋体"/>
        <charset val="134"/>
      </rPr>
      <t>月</t>
    </r>
    <r>
      <rPr>
        <b/>
        <sz val="10"/>
        <color theme="1"/>
        <rFont val="Times New Roman"/>
        <charset val="134"/>
      </rPr>
      <t>20</t>
    </r>
    <r>
      <rPr>
        <b/>
        <sz val="10"/>
        <color theme="1"/>
        <rFont val="宋体"/>
        <charset val="134"/>
      </rPr>
      <t>日收盘的涨跌幅</t>
    </r>
  </si>
  <si>
    <r>
      <rPr>
        <b/>
        <sz val="10"/>
        <color theme="1"/>
        <rFont val="宋体"/>
        <charset val="134"/>
      </rPr>
      <t>巨人网络（</t>
    </r>
    <r>
      <rPr>
        <b/>
        <sz val="10"/>
        <color theme="1"/>
        <rFont val="Times New Roman"/>
        <charset val="134"/>
      </rPr>
      <t>002558</t>
    </r>
    <r>
      <rPr>
        <b/>
        <sz val="10"/>
        <color theme="1"/>
        <rFont val="宋体"/>
        <charset val="134"/>
      </rPr>
      <t>）</t>
    </r>
  </si>
  <si>
    <r>
      <rPr>
        <b/>
        <sz val="10"/>
        <color theme="1"/>
        <rFont val="宋体"/>
        <charset val="134"/>
      </rPr>
      <t>世纪华通（</t>
    </r>
    <r>
      <rPr>
        <b/>
        <sz val="10"/>
        <color theme="1"/>
        <rFont val="Times New Roman"/>
        <charset val="134"/>
      </rPr>
      <t>002602</t>
    </r>
    <r>
      <rPr>
        <b/>
        <sz val="10"/>
        <color theme="1"/>
        <rFont val="宋体"/>
        <charset val="134"/>
      </rPr>
      <t>）</t>
    </r>
  </si>
  <si>
    <r>
      <rPr>
        <b/>
        <sz val="10"/>
        <color theme="1"/>
        <rFont val="宋体"/>
        <charset val="134"/>
      </rPr>
      <t>完美世界（</t>
    </r>
    <r>
      <rPr>
        <b/>
        <sz val="10"/>
        <color theme="1"/>
        <rFont val="Times New Roman"/>
        <charset val="134"/>
      </rPr>
      <t>002624</t>
    </r>
    <r>
      <rPr>
        <b/>
        <sz val="10"/>
        <color theme="1"/>
        <rFont val="宋体"/>
        <charset val="134"/>
      </rPr>
      <t>）</t>
    </r>
  </si>
  <si>
    <r>
      <rPr>
        <b/>
        <sz val="10"/>
        <color theme="1"/>
        <rFont val="宋体"/>
        <charset val="134"/>
      </rPr>
      <t>三七互娱（</t>
    </r>
    <r>
      <rPr>
        <b/>
        <sz val="10"/>
        <color theme="1"/>
        <rFont val="Times New Roman"/>
        <charset val="134"/>
      </rPr>
      <t>002555</t>
    </r>
    <r>
      <rPr>
        <b/>
        <sz val="10"/>
        <color theme="1"/>
        <rFont val="宋体"/>
        <charset val="134"/>
      </rPr>
      <t>）</t>
    </r>
  </si>
  <si>
    <r>
      <rPr>
        <b/>
        <sz val="10"/>
        <color theme="1"/>
        <rFont val="宋体"/>
        <charset val="134"/>
      </rPr>
      <t>昆仑万维（</t>
    </r>
    <r>
      <rPr>
        <b/>
        <sz val="10"/>
        <color theme="1"/>
        <rFont val="Times New Roman"/>
        <charset val="134"/>
      </rPr>
      <t>300418</t>
    </r>
    <r>
      <rPr>
        <b/>
        <sz val="10"/>
        <color theme="1"/>
        <rFont val="宋体"/>
        <charset val="134"/>
      </rPr>
      <t>）</t>
    </r>
  </si>
  <si>
    <r>
      <rPr>
        <b/>
        <sz val="10"/>
        <color theme="1"/>
        <rFont val="宋体"/>
        <charset val="134"/>
      </rPr>
      <t>恺英网络（</t>
    </r>
    <r>
      <rPr>
        <b/>
        <sz val="10"/>
        <color theme="1"/>
        <rFont val="Times New Roman"/>
        <charset val="134"/>
      </rPr>
      <t>002517</t>
    </r>
    <r>
      <rPr>
        <b/>
        <sz val="10"/>
        <color theme="1"/>
        <rFont val="宋体"/>
        <charset val="134"/>
      </rPr>
      <t>）</t>
    </r>
  </si>
  <si>
    <r>
      <rPr>
        <b/>
        <sz val="10"/>
        <color theme="1"/>
        <rFont val="宋体"/>
        <charset val="134"/>
      </rPr>
      <t>游族网络（</t>
    </r>
    <r>
      <rPr>
        <b/>
        <sz val="10"/>
        <color theme="1"/>
        <rFont val="Times New Roman"/>
        <charset val="134"/>
      </rPr>
      <t>002174</t>
    </r>
  </si>
  <si>
    <r>
      <rPr>
        <b/>
        <sz val="10"/>
        <color theme="1"/>
        <rFont val="宋体"/>
        <charset val="134"/>
      </rPr>
      <t>掌趣科技（</t>
    </r>
    <r>
      <rPr>
        <b/>
        <sz val="10"/>
        <color theme="1"/>
        <rFont val="Times New Roman"/>
        <charset val="134"/>
      </rPr>
      <t>300315</t>
    </r>
    <r>
      <rPr>
        <b/>
        <sz val="10"/>
        <color theme="1"/>
        <rFont val="宋体"/>
        <charset val="134"/>
      </rPr>
      <t>）</t>
    </r>
  </si>
  <si>
    <r>
      <rPr>
        <b/>
        <sz val="10"/>
        <color theme="1"/>
        <rFont val="宋体"/>
        <charset val="134"/>
      </rPr>
      <t>中青旅（</t>
    </r>
    <r>
      <rPr>
        <b/>
        <sz val="10"/>
        <color theme="1"/>
        <rFont val="Times New Roman"/>
        <charset val="134"/>
      </rPr>
      <t>600138</t>
    </r>
    <r>
      <rPr>
        <b/>
        <sz val="10"/>
        <color theme="1"/>
        <rFont val="宋体"/>
        <charset val="134"/>
      </rPr>
      <t>）</t>
    </r>
  </si>
  <si>
    <r>
      <rPr>
        <b/>
        <sz val="10"/>
        <color theme="1"/>
        <rFont val="Times New Roman"/>
        <charset val="134"/>
      </rPr>
      <t>2.</t>
    </r>
    <r>
      <rPr>
        <b/>
        <sz val="10"/>
        <color theme="1"/>
        <rFont val="宋体"/>
        <charset val="134"/>
      </rPr>
      <t>世纪华通跟他们有何不同？还原世纪华通进入游戏行业的路径，写出从第一次收购游戏资产发布预案，到历次方案调整，直接交个的时点。写出后续重大</t>
    </r>
  </si>
  <si>
    <t>收购（包括大股东收购游戏资产）的公告时点</t>
  </si>
  <si>
    <r>
      <rPr>
        <b/>
        <sz val="10"/>
        <color theme="1"/>
        <rFont val="Times New Roman"/>
        <charset val="134"/>
      </rPr>
      <t>3.</t>
    </r>
    <r>
      <rPr>
        <b/>
        <sz val="10"/>
        <color theme="1"/>
        <rFont val="宋体"/>
        <charset val="134"/>
      </rPr>
      <t>列举第一题的</t>
    </r>
    <r>
      <rPr>
        <b/>
        <sz val="10"/>
        <color theme="1"/>
        <rFont val="Times New Roman"/>
        <charset val="134"/>
      </rPr>
      <t>9</t>
    </r>
    <r>
      <rPr>
        <b/>
        <sz val="10"/>
        <color theme="1"/>
        <rFont val="宋体"/>
        <charset val="134"/>
      </rPr>
      <t>家公司，</t>
    </r>
    <r>
      <rPr>
        <b/>
        <sz val="10"/>
        <color theme="1"/>
        <rFont val="Times New Roman"/>
        <charset val="134"/>
      </rPr>
      <t>2017Q1-2018Q1</t>
    </r>
    <r>
      <rPr>
        <b/>
        <sz val="10"/>
        <color theme="1"/>
        <rFont val="宋体"/>
        <charset val="134"/>
      </rPr>
      <t>五个季度的营收和净利的同比增速（使用九斗服务号查询），当前的估值（市盈率），并写下你的分析</t>
    </r>
  </si>
  <si>
    <r>
      <rPr>
        <b/>
        <sz val="10"/>
        <color theme="1"/>
        <rFont val="Times New Roman"/>
        <charset val="134"/>
      </rPr>
      <t>4.</t>
    </r>
    <r>
      <rPr>
        <b/>
        <sz val="10"/>
        <color theme="1"/>
        <rFont val="宋体"/>
        <charset val="134"/>
      </rPr>
      <t>掌趣科技去年公告获得腾讯投资，翻看掌趣上市后的估值变化（</t>
    </r>
    <r>
      <rPr>
        <b/>
        <sz val="10"/>
        <color theme="1"/>
        <rFont val="Times New Roman"/>
        <charset val="134"/>
      </rPr>
      <t>PE band</t>
    </r>
    <r>
      <rPr>
        <b/>
        <sz val="10"/>
        <color theme="1"/>
        <rFont val="宋体"/>
        <charset val="134"/>
      </rPr>
      <t>），业绩增速变动，增长和衰落的模式，对比当下的世纪华通，你看到了什么？</t>
    </r>
  </si>
  <si>
    <r>
      <rPr>
        <b/>
        <sz val="10"/>
        <color theme="1"/>
        <rFont val="Times New Roman"/>
        <charset val="134"/>
      </rPr>
      <t>5.</t>
    </r>
    <r>
      <rPr>
        <b/>
        <sz val="10"/>
        <color theme="1"/>
        <rFont val="宋体"/>
        <charset val="134"/>
      </rPr>
      <t>手游</t>
    </r>
    <r>
      <rPr>
        <b/>
        <sz val="10"/>
        <color theme="1"/>
        <rFont val="Times New Roman"/>
        <charset val="134"/>
      </rPr>
      <t>2018</t>
    </r>
    <r>
      <rPr>
        <b/>
        <sz val="10"/>
        <color theme="1"/>
        <rFont val="宋体"/>
        <charset val="134"/>
      </rPr>
      <t>和手游</t>
    </r>
    <r>
      <rPr>
        <b/>
        <sz val="10"/>
        <color theme="1"/>
        <rFont val="Times New Roman"/>
        <charset val="134"/>
      </rPr>
      <t>2013</t>
    </r>
    <r>
      <rPr>
        <b/>
        <sz val="10"/>
        <color theme="1"/>
        <rFont val="宋体"/>
        <charset val="134"/>
      </rPr>
      <t>，发生了什么变化？</t>
    </r>
  </si>
  <si>
    <t>日期</t>
  </si>
  <si>
    <t>每股净资产</t>
  </si>
  <si>
    <t>2016年中</t>
  </si>
  <si>
    <t>股价</t>
  </si>
  <si>
    <t>总股本</t>
  </si>
  <si>
    <t>总市值</t>
  </si>
  <si>
    <t>总利润</t>
  </si>
  <si>
    <t>最低市盈率</t>
  </si>
  <si>
    <t>H股</t>
  </si>
  <si>
    <t>2014.03.20</t>
  </si>
</sst>
</file>

<file path=xl/styles.xml><?xml version="1.0" encoding="utf-8"?>
<styleSheet xmlns="http://schemas.openxmlformats.org/spreadsheetml/2006/main">
  <numFmts count="5">
    <numFmt numFmtId="176" formatCode="0.00_ "/>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34">
    <font>
      <sz val="11"/>
      <color theme="1"/>
      <name val="等线"/>
      <charset val="134"/>
      <scheme val="minor"/>
    </font>
    <font>
      <sz val="11"/>
      <color rgb="FFFF0000"/>
      <name val="等线"/>
      <charset val="134"/>
      <scheme val="minor"/>
    </font>
    <font>
      <sz val="11"/>
      <color theme="1"/>
      <name val="Times New Roman"/>
      <charset val="134"/>
    </font>
    <font>
      <b/>
      <sz val="12"/>
      <color theme="1"/>
      <name val="Times New Roman"/>
      <charset val="134"/>
    </font>
    <font>
      <sz val="12"/>
      <color theme="1"/>
      <name val="Times New Roman"/>
      <charset val="134"/>
    </font>
    <font>
      <b/>
      <sz val="10"/>
      <color theme="1"/>
      <name val="Times New Roman"/>
      <charset val="134"/>
    </font>
    <font>
      <b/>
      <sz val="10"/>
      <color theme="1"/>
      <name val="等线"/>
      <charset val="134"/>
      <scheme val="minor"/>
    </font>
    <font>
      <sz val="10"/>
      <color theme="1"/>
      <name val="Times New Roman"/>
      <charset val="134"/>
    </font>
    <font>
      <b/>
      <sz val="10"/>
      <color theme="1"/>
      <name val="宋体"/>
      <charset val="134"/>
    </font>
    <font>
      <u/>
      <sz val="11"/>
      <color rgb="FF800080"/>
      <name val="等线"/>
      <charset val="134"/>
      <scheme val="minor"/>
    </font>
    <font>
      <u/>
      <sz val="11"/>
      <color theme="10"/>
      <name val="等线"/>
      <charset val="134"/>
      <scheme val="minor"/>
    </font>
    <font>
      <b/>
      <sz val="11"/>
      <color theme="1"/>
      <name val="等线"/>
      <charset val="134"/>
      <scheme val="minor"/>
    </font>
    <font>
      <sz val="7"/>
      <color theme="1"/>
      <name val="宋体"/>
      <charset val="134"/>
    </font>
    <font>
      <sz val="11"/>
      <color theme="1"/>
      <name val="等线"/>
      <charset val="0"/>
      <scheme val="minor"/>
    </font>
    <font>
      <i/>
      <sz val="11"/>
      <color rgb="FF7F7F7F"/>
      <name val="等线"/>
      <charset val="0"/>
      <scheme val="minor"/>
    </font>
    <font>
      <b/>
      <sz val="11"/>
      <color theme="3"/>
      <name val="等线"/>
      <charset val="134"/>
      <scheme val="minor"/>
    </font>
    <font>
      <sz val="11"/>
      <color theme="0"/>
      <name val="等线"/>
      <charset val="0"/>
      <scheme val="minor"/>
    </font>
    <font>
      <sz val="11"/>
      <color rgb="FF9C0006"/>
      <name val="等线"/>
      <charset val="0"/>
      <scheme val="minor"/>
    </font>
    <font>
      <sz val="11"/>
      <color rgb="FFFA7D00"/>
      <name val="等线"/>
      <charset val="0"/>
      <scheme val="minor"/>
    </font>
    <font>
      <sz val="11"/>
      <color rgb="FFFF0000"/>
      <name val="等线"/>
      <charset val="0"/>
      <scheme val="minor"/>
    </font>
    <font>
      <b/>
      <sz val="15"/>
      <color theme="3"/>
      <name val="等线"/>
      <charset val="134"/>
      <scheme val="minor"/>
    </font>
    <font>
      <sz val="11"/>
      <color rgb="FF006100"/>
      <name val="等线"/>
      <charset val="0"/>
      <scheme val="minor"/>
    </font>
    <font>
      <b/>
      <sz val="11"/>
      <color rgb="FF3F3F3F"/>
      <name val="等线"/>
      <charset val="0"/>
      <scheme val="minor"/>
    </font>
    <font>
      <sz val="11"/>
      <color rgb="FF3F3F76"/>
      <name val="等线"/>
      <charset val="0"/>
      <scheme val="minor"/>
    </font>
    <font>
      <b/>
      <sz val="11"/>
      <color rgb="FFFFFFFF"/>
      <name val="等线"/>
      <charset val="0"/>
      <scheme val="minor"/>
    </font>
    <font>
      <b/>
      <sz val="13"/>
      <color theme="3"/>
      <name val="等线"/>
      <charset val="134"/>
      <scheme val="minor"/>
    </font>
    <font>
      <u/>
      <sz val="11"/>
      <color rgb="FF800080"/>
      <name val="等线"/>
      <charset val="0"/>
      <scheme val="minor"/>
    </font>
    <font>
      <b/>
      <sz val="11"/>
      <color theme="1"/>
      <name val="等线"/>
      <charset val="0"/>
      <scheme val="minor"/>
    </font>
    <font>
      <b/>
      <sz val="11"/>
      <color rgb="FFFA7D00"/>
      <name val="等线"/>
      <charset val="0"/>
      <scheme val="minor"/>
    </font>
    <font>
      <sz val="11"/>
      <color rgb="FF9C6500"/>
      <name val="等线"/>
      <charset val="0"/>
      <scheme val="minor"/>
    </font>
    <font>
      <b/>
      <sz val="18"/>
      <color theme="3"/>
      <name val="等线"/>
      <charset val="134"/>
      <scheme val="minor"/>
    </font>
    <font>
      <b/>
      <sz val="12"/>
      <color theme="1"/>
      <name val="等线"/>
      <charset val="134"/>
    </font>
    <font>
      <b/>
      <sz val="10"/>
      <color theme="1"/>
      <name val="等线"/>
      <charset val="134"/>
    </font>
    <font>
      <sz val="10"/>
      <color theme="1"/>
      <name val="宋体"/>
      <charset val="134"/>
    </font>
  </fonts>
  <fills count="36">
    <fill>
      <patternFill patternType="none"/>
    </fill>
    <fill>
      <patternFill patternType="gray125"/>
    </fill>
    <fill>
      <patternFill patternType="solid">
        <fgColor theme="6" tint="0.599993896298105"/>
        <bgColor indexed="64"/>
      </patternFill>
    </fill>
    <fill>
      <patternFill patternType="solid">
        <fgColor theme="0" tint="-0.15"/>
        <bgColor indexed="64"/>
      </patternFill>
    </fill>
    <fill>
      <patternFill patternType="solid">
        <fgColor theme="0" tint="-0.15"/>
        <bgColor indexed="64"/>
      </patternFill>
    </fill>
    <fill>
      <patternFill patternType="solid">
        <fgColor theme="0" tint="-0.15"/>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FFC7CE"/>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6"/>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rgb="FFC6EFCE"/>
        <bgColor indexed="64"/>
      </patternFill>
    </fill>
    <fill>
      <patternFill patternType="solid">
        <fgColor rgb="FFF2F2F2"/>
        <bgColor indexed="64"/>
      </patternFill>
    </fill>
    <fill>
      <patternFill patternType="solid">
        <fgColor rgb="FFFFCC99"/>
        <bgColor indexed="64"/>
      </patternFill>
    </fill>
    <fill>
      <patternFill patternType="solid">
        <fgColor theme="8"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rgb="FFFFEB9C"/>
        <bgColor indexed="64"/>
      </patternFill>
    </fill>
    <fill>
      <patternFill patternType="solid">
        <fgColor theme="5"/>
        <bgColor indexed="64"/>
      </patternFill>
    </fill>
    <fill>
      <patternFill patternType="solid">
        <fgColor rgb="FFFFFFCC"/>
        <bgColor indexed="64"/>
      </patternFill>
    </fill>
  </fills>
  <borders count="9">
    <border>
      <left/>
      <right/>
      <top/>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0" fillId="0" borderId="0" applyFont="0" applyFill="0" applyBorder="0" applyAlignment="0" applyProtection="0">
      <alignment vertical="center"/>
    </xf>
    <xf numFmtId="0" fontId="13" fillId="23" borderId="0" applyNumberFormat="0" applyBorder="0" applyAlignment="0" applyProtection="0">
      <alignment vertical="center"/>
    </xf>
    <xf numFmtId="0" fontId="23" fillId="20"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2" borderId="0" applyNumberFormat="0" applyBorder="0" applyAlignment="0" applyProtection="0">
      <alignment vertical="center"/>
    </xf>
    <xf numFmtId="0" fontId="17" fillId="8" borderId="0" applyNumberFormat="0" applyBorder="0" applyAlignment="0" applyProtection="0">
      <alignment vertical="center"/>
    </xf>
    <xf numFmtId="43" fontId="0" fillId="0" borderId="0" applyFont="0" applyFill="0" applyBorder="0" applyAlignment="0" applyProtection="0">
      <alignment vertical="center"/>
    </xf>
    <xf numFmtId="0" fontId="16" fillId="7" borderId="0" applyNumberFormat="0" applyBorder="0" applyAlignment="0" applyProtection="0">
      <alignment vertical="center"/>
    </xf>
    <xf numFmtId="0" fontId="10" fillId="0" borderId="0" applyNumberFormat="0" applyFill="0" applyBorder="0" applyAlignment="0" applyProtection="0"/>
    <xf numFmtId="9" fontId="0" fillId="0" borderId="0" applyFont="0" applyFill="0" applyBorder="0" applyAlignment="0" applyProtection="0">
      <alignment vertical="center"/>
    </xf>
    <xf numFmtId="0" fontId="26" fillId="0" borderId="0" applyNumberFormat="0" applyFill="0" applyBorder="0" applyAlignment="0" applyProtection="0">
      <alignment vertical="center"/>
    </xf>
    <xf numFmtId="0" fontId="0" fillId="35" borderId="8" applyNumberFormat="0" applyFont="0" applyAlignment="0" applyProtection="0">
      <alignment vertical="center"/>
    </xf>
    <xf numFmtId="0" fontId="16" fillId="14" borderId="0" applyNumberFormat="0" applyBorder="0" applyAlignment="0" applyProtection="0">
      <alignment vertical="center"/>
    </xf>
    <xf numFmtId="0" fontId="15"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0" fillId="0" borderId="2" applyNumberFormat="0" applyFill="0" applyAlignment="0" applyProtection="0">
      <alignment vertical="center"/>
    </xf>
    <xf numFmtId="0" fontId="25" fillId="0" borderId="2" applyNumberFormat="0" applyFill="0" applyAlignment="0" applyProtection="0">
      <alignment vertical="center"/>
    </xf>
    <xf numFmtId="0" fontId="16" fillId="30" borderId="0" applyNumberFormat="0" applyBorder="0" applyAlignment="0" applyProtection="0">
      <alignment vertical="center"/>
    </xf>
    <xf numFmtId="0" fontId="15" fillId="0" borderId="6" applyNumberFormat="0" applyFill="0" applyAlignment="0" applyProtection="0">
      <alignment vertical="center"/>
    </xf>
    <xf numFmtId="0" fontId="16" fillId="10" borderId="0" applyNumberFormat="0" applyBorder="0" applyAlignment="0" applyProtection="0">
      <alignment vertical="center"/>
    </xf>
    <xf numFmtId="0" fontId="22" fillId="19" borderId="3" applyNumberFormat="0" applyAlignment="0" applyProtection="0">
      <alignment vertical="center"/>
    </xf>
    <xf numFmtId="0" fontId="28" fillId="19" borderId="4" applyNumberFormat="0" applyAlignment="0" applyProtection="0">
      <alignment vertical="center"/>
    </xf>
    <xf numFmtId="0" fontId="24" fillId="22" borderId="5" applyNumberFormat="0" applyAlignment="0" applyProtection="0">
      <alignment vertical="center"/>
    </xf>
    <xf numFmtId="0" fontId="13" fillId="27" borderId="0" applyNumberFormat="0" applyBorder="0" applyAlignment="0" applyProtection="0">
      <alignment vertical="center"/>
    </xf>
    <xf numFmtId="0" fontId="16" fillId="34" borderId="0" applyNumberFormat="0" applyBorder="0" applyAlignment="0" applyProtection="0">
      <alignment vertical="center"/>
    </xf>
    <xf numFmtId="0" fontId="18" fillId="0" borderId="1" applyNumberFormat="0" applyFill="0" applyAlignment="0" applyProtection="0">
      <alignment vertical="center"/>
    </xf>
    <xf numFmtId="0" fontId="27" fillId="0" borderId="7" applyNumberFormat="0" applyFill="0" applyAlignment="0" applyProtection="0">
      <alignment vertical="center"/>
    </xf>
    <xf numFmtId="0" fontId="21" fillId="18" borderId="0" applyNumberFormat="0" applyBorder="0" applyAlignment="0" applyProtection="0">
      <alignment vertical="center"/>
    </xf>
    <xf numFmtId="0" fontId="29" fillId="33" borderId="0" applyNumberFormat="0" applyBorder="0" applyAlignment="0" applyProtection="0">
      <alignment vertical="center"/>
    </xf>
    <xf numFmtId="0" fontId="13" fillId="6" borderId="0" applyNumberFormat="0" applyBorder="0" applyAlignment="0" applyProtection="0">
      <alignment vertical="center"/>
    </xf>
    <xf numFmtId="0" fontId="16" fillId="26" borderId="0" applyNumberFormat="0" applyBorder="0" applyAlignment="0" applyProtection="0">
      <alignment vertical="center"/>
    </xf>
    <xf numFmtId="0" fontId="13" fillId="13" borderId="0" applyNumberFormat="0" applyBorder="0" applyAlignment="0" applyProtection="0">
      <alignment vertical="center"/>
    </xf>
    <xf numFmtId="0" fontId="13" fillId="29" borderId="0" applyNumberFormat="0" applyBorder="0" applyAlignment="0" applyProtection="0">
      <alignment vertical="center"/>
    </xf>
    <xf numFmtId="0" fontId="13" fillId="32" borderId="0" applyNumberFormat="0" applyBorder="0" applyAlignment="0" applyProtection="0">
      <alignment vertical="center"/>
    </xf>
    <xf numFmtId="0" fontId="13" fillId="25" borderId="0" applyNumberFormat="0" applyBorder="0" applyAlignment="0" applyProtection="0">
      <alignment vertical="center"/>
    </xf>
    <xf numFmtId="0" fontId="16" fillId="12" borderId="0" applyNumberFormat="0" applyBorder="0" applyAlignment="0" applyProtection="0">
      <alignment vertical="center"/>
    </xf>
    <xf numFmtId="0" fontId="16" fillId="17" borderId="0" applyNumberFormat="0" applyBorder="0" applyAlignment="0" applyProtection="0">
      <alignment vertical="center"/>
    </xf>
    <xf numFmtId="0" fontId="13" fillId="9" borderId="0" applyNumberFormat="0" applyBorder="0" applyAlignment="0" applyProtection="0">
      <alignment vertical="center"/>
    </xf>
    <xf numFmtId="0" fontId="13" fillId="24" borderId="0" applyNumberFormat="0" applyBorder="0" applyAlignment="0" applyProtection="0">
      <alignment vertical="center"/>
    </xf>
    <xf numFmtId="0" fontId="16" fillId="16" borderId="0" applyNumberFormat="0" applyBorder="0" applyAlignment="0" applyProtection="0">
      <alignment vertical="center"/>
    </xf>
    <xf numFmtId="0" fontId="13" fillId="31" borderId="0" applyNumberFormat="0" applyBorder="0" applyAlignment="0" applyProtection="0">
      <alignment vertical="center"/>
    </xf>
    <xf numFmtId="0" fontId="16" fillId="21" borderId="0" applyNumberFormat="0" applyBorder="0" applyAlignment="0" applyProtection="0">
      <alignment vertical="center"/>
    </xf>
    <xf numFmtId="0" fontId="16" fillId="15" borderId="0" applyNumberFormat="0" applyBorder="0" applyAlignment="0" applyProtection="0">
      <alignment vertical="center"/>
    </xf>
    <xf numFmtId="0" fontId="13" fillId="11" borderId="0" applyNumberFormat="0" applyBorder="0" applyAlignment="0" applyProtection="0">
      <alignment vertical="center"/>
    </xf>
    <xf numFmtId="0" fontId="16" fillId="28" borderId="0" applyNumberFormat="0" applyBorder="0" applyAlignment="0" applyProtection="0">
      <alignment vertical="center"/>
    </xf>
  </cellStyleXfs>
  <cellXfs count="32">
    <xf numFmtId="0" fontId="0" fillId="0" borderId="0" xfId="0"/>
    <xf numFmtId="0" fontId="0" fillId="0" borderId="0" xfId="0" applyAlignment="1"/>
    <xf numFmtId="0" fontId="1" fillId="0" borderId="0" xfId="0" applyFont="1" applyAlignment="1"/>
    <xf numFmtId="176" fontId="1" fillId="0" borderId="0" xfId="0" applyNumberFormat="1" applyFont="1" applyAlignment="1"/>
    <xf numFmtId="0" fontId="0" fillId="0" borderId="0" xfId="0" applyAlignment="1"/>
    <xf numFmtId="0" fontId="2" fillId="0" borderId="0" xfId="0" applyFont="1" applyAlignment="1"/>
    <xf numFmtId="0" fontId="3" fillId="2" borderId="0" xfId="0" applyFont="1" applyFill="1" applyAlignment="1"/>
    <xf numFmtId="0" fontId="4" fillId="2" borderId="0" xfId="0" applyFont="1" applyFill="1" applyAlignment="1"/>
    <xf numFmtId="0" fontId="0" fillId="2" borderId="0" xfId="0" applyFill="1" applyAlignment="1"/>
    <xf numFmtId="0" fontId="5" fillId="2" borderId="0" xfId="0" applyFont="1" applyFill="1" applyAlignment="1"/>
    <xf numFmtId="0" fontId="6" fillId="2" borderId="0" xfId="0" applyFont="1" applyFill="1" applyAlignment="1"/>
    <xf numFmtId="0" fontId="0" fillId="0" borderId="0" xfId="0" applyAlignment="1">
      <alignment horizontal="left" vertical="top" wrapText="1"/>
    </xf>
    <xf numFmtId="0" fontId="7" fillId="3" borderId="0" xfId="0" applyFont="1" applyFill="1" applyAlignment="1"/>
    <xf numFmtId="0" fontId="0" fillId="3" borderId="0" xfId="0" applyFont="1" applyFill="1" applyAlignment="1"/>
    <xf numFmtId="0" fontId="8" fillId="2" borderId="0" xfId="0" applyFont="1" applyFill="1" applyAlignment="1"/>
    <xf numFmtId="0" fontId="9" fillId="2" borderId="0" xfId="10" applyFont="1" applyFill="1" applyAlignment="1"/>
    <xf numFmtId="0" fontId="0" fillId="0" borderId="0" xfId="0" applyFill="1" applyAlignment="1"/>
    <xf numFmtId="0" fontId="10" fillId="0" borderId="0" xfId="10" applyFill="1" applyAlignment="1"/>
    <xf numFmtId="0" fontId="5" fillId="0" borderId="0" xfId="0" applyFont="1" applyFill="1" applyAlignment="1"/>
    <xf numFmtId="0" fontId="0" fillId="0" borderId="0" xfId="0" applyAlignment="1">
      <alignment horizontal="left" vertical="top"/>
    </xf>
    <xf numFmtId="0" fontId="5" fillId="4" borderId="0" xfId="0" applyFont="1" applyFill="1" applyAlignment="1"/>
    <xf numFmtId="0" fontId="11" fillId="5" borderId="0" xfId="0" applyFont="1" applyFill="1" applyAlignment="1"/>
    <xf numFmtId="0" fontId="0" fillId="0" borderId="0" xfId="0" applyAlignment="1">
      <alignment horizontal="left"/>
    </xf>
    <xf numFmtId="0" fontId="0" fillId="5" borderId="0" xfId="0" applyFill="1" applyAlignment="1"/>
    <xf numFmtId="0" fontId="11" fillId="0" borderId="0" xfId="0" applyFont="1"/>
    <xf numFmtId="0" fontId="0" fillId="0" borderId="0" xfId="0" applyAlignment="1"/>
    <xf numFmtId="0" fontId="0" fillId="5" borderId="0" xfId="0" applyFill="1"/>
    <xf numFmtId="0" fontId="7" fillId="4" borderId="0" xfId="0" applyFont="1" applyFill="1" applyAlignment="1"/>
    <xf numFmtId="0" fontId="0" fillId="5" borderId="0" xfId="0" applyFont="1" applyFill="1" applyAlignment="1"/>
    <xf numFmtId="0" fontId="12" fillId="0" borderId="0" xfId="0" applyFont="1"/>
    <xf numFmtId="0" fontId="12" fillId="0" borderId="0" xfId="0" applyFont="1" applyAlignment="1"/>
    <xf numFmtId="0" fontId="0" fillId="5" borderId="0" xfId="0" applyFont="1" applyFill="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1031875</xdr:colOff>
      <xdr:row>52</xdr:row>
      <xdr:rowOff>28575</xdr:rowOff>
    </xdr:from>
    <xdr:to>
      <xdr:col>7</xdr:col>
      <xdr:colOff>701040</xdr:colOff>
      <xdr:row>63</xdr:row>
      <xdr:rowOff>28575</xdr:rowOff>
    </xdr:to>
    <xdr:pic>
      <xdr:nvPicPr>
        <xdr:cNvPr id="6" name="图片 5"/>
        <xdr:cNvPicPr>
          <a:picLocks noChangeAspect="1"/>
        </xdr:cNvPicPr>
      </xdr:nvPicPr>
      <xdr:blipFill>
        <a:blip r:embed="rId1"/>
        <a:stretch>
          <a:fillRect/>
        </a:stretch>
      </xdr:blipFill>
      <xdr:spPr>
        <a:xfrm>
          <a:off x="1031875" y="17995900"/>
          <a:ext cx="6495415" cy="1990725"/>
        </a:xfrm>
        <a:prstGeom prst="rect">
          <a:avLst/>
        </a:prstGeom>
        <a:noFill/>
        <a:ln w="9525">
          <a:noFill/>
        </a:ln>
      </xdr:spPr>
    </xdr:pic>
    <xdr:clientData/>
  </xdr:twoCellAnchor>
  <xdr:twoCellAnchor>
    <xdr:from>
      <xdr:col>1</xdr:col>
      <xdr:colOff>0</xdr:colOff>
      <xdr:row>40</xdr:row>
      <xdr:rowOff>0</xdr:rowOff>
    </xdr:from>
    <xdr:to>
      <xdr:col>7</xdr:col>
      <xdr:colOff>462915</xdr:colOff>
      <xdr:row>44</xdr:row>
      <xdr:rowOff>95250</xdr:rowOff>
    </xdr:to>
    <xdr:pic>
      <xdr:nvPicPr>
        <xdr:cNvPr id="10" name="图片 9"/>
        <xdr:cNvPicPr>
          <a:picLocks noChangeAspect="1"/>
        </xdr:cNvPicPr>
      </xdr:nvPicPr>
      <xdr:blipFill>
        <a:blip r:embed="rId2"/>
        <a:stretch>
          <a:fillRect/>
        </a:stretch>
      </xdr:blipFill>
      <xdr:spPr>
        <a:xfrm>
          <a:off x="1174750" y="15795625"/>
          <a:ext cx="6114415" cy="819150"/>
        </a:xfrm>
        <a:prstGeom prst="rect">
          <a:avLst/>
        </a:prstGeom>
        <a:noFill/>
        <a:ln w="9525">
          <a:noFill/>
        </a:ln>
      </xdr:spPr>
    </xdr:pic>
    <xdr:clientData/>
  </xdr:twoCellAnchor>
  <xdr:twoCellAnchor>
    <xdr:from>
      <xdr:col>0</xdr:col>
      <xdr:colOff>1165225</xdr:colOff>
      <xdr:row>44</xdr:row>
      <xdr:rowOff>76200</xdr:rowOff>
    </xdr:from>
    <xdr:to>
      <xdr:col>7</xdr:col>
      <xdr:colOff>491490</xdr:colOff>
      <xdr:row>51</xdr:row>
      <xdr:rowOff>133350</xdr:rowOff>
    </xdr:to>
    <xdr:pic>
      <xdr:nvPicPr>
        <xdr:cNvPr id="11" name="图片 10"/>
        <xdr:cNvPicPr>
          <a:picLocks noChangeAspect="1"/>
        </xdr:cNvPicPr>
      </xdr:nvPicPr>
      <xdr:blipFill>
        <a:blip r:embed="rId3"/>
        <a:stretch>
          <a:fillRect/>
        </a:stretch>
      </xdr:blipFill>
      <xdr:spPr>
        <a:xfrm>
          <a:off x="1165225" y="16595725"/>
          <a:ext cx="6152515" cy="1323975"/>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273050</xdr:colOff>
      <xdr:row>0</xdr:row>
      <xdr:rowOff>171450</xdr:rowOff>
    </xdr:from>
    <xdr:to>
      <xdr:col>9</xdr:col>
      <xdr:colOff>583593</xdr:colOff>
      <xdr:row>5</xdr:row>
      <xdr:rowOff>168164</xdr:rowOff>
    </xdr:to>
    <xdr:pic>
      <xdr:nvPicPr>
        <xdr:cNvPr id="2" name="图片 1"/>
        <xdr:cNvPicPr>
          <a:picLocks noChangeAspect="1"/>
        </xdr:cNvPicPr>
      </xdr:nvPicPr>
      <xdr:blipFill>
        <a:blip r:embed="rId1"/>
        <a:stretch>
          <a:fillRect/>
        </a:stretch>
      </xdr:blipFill>
      <xdr:spPr>
        <a:xfrm>
          <a:off x="3759200" y="171450"/>
          <a:ext cx="4958715" cy="901065"/>
        </a:xfrm>
        <a:prstGeom prst="rect">
          <a:avLst/>
        </a:prstGeom>
      </xdr:spPr>
    </xdr:pic>
    <xdr:clientData/>
  </xdr:twoCellAnchor>
  <xdr:twoCellAnchor editAs="oneCell">
    <xdr:from>
      <xdr:col>0</xdr:col>
      <xdr:colOff>635</xdr:colOff>
      <xdr:row>28</xdr:row>
      <xdr:rowOff>82550</xdr:rowOff>
    </xdr:from>
    <xdr:to>
      <xdr:col>4</xdr:col>
      <xdr:colOff>622342</xdr:colOff>
      <xdr:row>31</xdr:row>
      <xdr:rowOff>120579</xdr:rowOff>
    </xdr:to>
    <xdr:pic>
      <xdr:nvPicPr>
        <xdr:cNvPr id="3" name="图片 2"/>
        <xdr:cNvPicPr>
          <a:picLocks noChangeAspect="1"/>
        </xdr:cNvPicPr>
      </xdr:nvPicPr>
      <xdr:blipFill>
        <a:blip r:embed="rId2"/>
        <a:stretch>
          <a:fillRect/>
        </a:stretch>
      </xdr:blipFill>
      <xdr:spPr>
        <a:xfrm>
          <a:off x="635" y="5140325"/>
          <a:ext cx="4793615" cy="58039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s://www.joudou.com/merger/68140.html" TargetMode="External"/><Relationship Id="rId2" Type="http://schemas.openxmlformats.org/officeDocument/2006/relationships/hyperlink" Target="https://www.joudou.com/merger/68035.html" TargetMode="Externa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23"/>
  <sheetViews>
    <sheetView showGridLines="0" tabSelected="1" topLeftCell="A46" workbookViewId="0">
      <selection activeCell="B80" sqref="B80:I80"/>
    </sheetView>
  </sheetViews>
  <sheetFormatPr defaultColWidth="9" defaultRowHeight="14.25"/>
  <cols>
    <col min="1" max="1" width="15.4166666666667" style="1" customWidth="1"/>
    <col min="2" max="2" width="15.8333333333333" style="1" customWidth="1"/>
    <col min="3" max="3" width="13.3333333333333" style="1" customWidth="1"/>
    <col min="4" max="4" width="10.5" style="1" customWidth="1"/>
    <col min="5" max="5" width="13.5" style="1" customWidth="1"/>
    <col min="6" max="6" width="12.3333333333333" style="1" customWidth="1"/>
    <col min="7" max="7" width="8.66666666666667" style="1"/>
    <col min="8" max="8" width="12.0833333333333" style="1" customWidth="1"/>
  </cols>
  <sheetData>
    <row r="1" ht="15" spans="4:4">
      <c r="D1" s="5"/>
    </row>
    <row r="3" ht="15.75" spans="2:8">
      <c r="B3" s="6" t="s">
        <v>0</v>
      </c>
      <c r="C3" s="7"/>
      <c r="D3" s="7"/>
      <c r="E3" s="7"/>
      <c r="F3" s="7"/>
      <c r="G3" s="7"/>
      <c r="H3" s="8"/>
    </row>
    <row r="5" spans="2:8">
      <c r="B5" s="9" t="s">
        <v>1</v>
      </c>
      <c r="C5" s="10"/>
      <c r="D5" s="10"/>
      <c r="E5" s="8"/>
      <c r="F5" s="8"/>
      <c r="G5" s="8"/>
      <c r="H5" s="8"/>
    </row>
    <row r="7" ht="18.5" customHeight="1" spans="2:8">
      <c r="B7" s="9" t="s">
        <v>2</v>
      </c>
      <c r="C7" s="9"/>
      <c r="D7" s="9"/>
      <c r="E7" s="9"/>
      <c r="F7" s="9"/>
      <c r="G7" s="9"/>
      <c r="H7" s="9"/>
    </row>
    <row r="8" ht="18.5" customHeight="1" spans="2:8">
      <c r="B8" s="9"/>
      <c r="C8" s="9"/>
      <c r="D8" s="9"/>
      <c r="E8" s="9"/>
      <c r="F8" s="9"/>
      <c r="G8" s="9"/>
      <c r="H8" s="9"/>
    </row>
    <row r="9" ht="18.5" customHeight="1" spans="2:8">
      <c r="B9" s="11" t="s">
        <v>3</v>
      </c>
      <c r="C9" s="11"/>
      <c r="D9" s="11"/>
      <c r="E9" s="11"/>
      <c r="F9" s="11"/>
      <c r="G9" s="11"/>
      <c r="H9" s="11"/>
    </row>
    <row r="10" ht="30" customHeight="1" spans="2:8">
      <c r="B10" s="11"/>
      <c r="C10" s="11"/>
      <c r="D10" s="11"/>
      <c r="E10" s="11"/>
      <c r="F10" s="11"/>
      <c r="G10" s="11"/>
      <c r="H10" s="11"/>
    </row>
    <row r="11" spans="2:8">
      <c r="B11" s="9" t="s">
        <v>4</v>
      </c>
      <c r="C11" s="9"/>
      <c r="D11" s="9"/>
      <c r="E11" s="9"/>
      <c r="F11" s="9"/>
      <c r="G11" s="9"/>
      <c r="H11" s="9"/>
    </row>
    <row r="12" ht="117" customHeight="1" spans="2:8">
      <c r="B12" s="11" t="s">
        <v>5</v>
      </c>
      <c r="C12" s="11"/>
      <c r="D12" s="11"/>
      <c r="E12" s="11"/>
      <c r="F12" s="11"/>
      <c r="G12" s="11"/>
      <c r="H12" s="11"/>
    </row>
    <row r="13" spans="2:8">
      <c r="B13" s="9" t="s">
        <v>6</v>
      </c>
      <c r="C13" s="9"/>
      <c r="D13" s="9"/>
      <c r="E13" s="9"/>
      <c r="F13" s="9"/>
      <c r="G13" s="9"/>
      <c r="H13" s="9"/>
    </row>
    <row r="14" ht="277" customHeight="1" spans="2:8">
      <c r="B14" s="11" t="s">
        <v>7</v>
      </c>
      <c r="C14" s="11"/>
      <c r="D14" s="11"/>
      <c r="E14" s="11"/>
      <c r="F14" s="11"/>
      <c r="G14" s="11"/>
      <c r="H14" s="11"/>
    </row>
    <row r="15" spans="2:5">
      <c r="B15" s="9" t="s">
        <v>8</v>
      </c>
      <c r="C15" s="9"/>
      <c r="D15" s="9"/>
      <c r="E15" s="9"/>
    </row>
    <row r="16" ht="117" customHeight="1" spans="2:8">
      <c r="B16" s="11" t="s">
        <v>9</v>
      </c>
      <c r="C16" s="11"/>
      <c r="D16" s="11"/>
      <c r="E16" s="11"/>
      <c r="F16" s="11"/>
      <c r="G16" s="11"/>
      <c r="H16" s="11"/>
    </row>
    <row r="17" spans="2:8">
      <c r="B17" s="12" t="s">
        <v>10</v>
      </c>
      <c r="C17" s="12"/>
      <c r="D17" s="12"/>
      <c r="E17" s="12"/>
      <c r="F17" s="13"/>
      <c r="G17" s="13"/>
      <c r="H17" s="13"/>
    </row>
    <row r="18" ht="189" customHeight="1" spans="2:8">
      <c r="B18" s="11" t="s">
        <v>11</v>
      </c>
      <c r="C18" s="11"/>
      <c r="D18" s="11"/>
      <c r="E18" s="11"/>
      <c r="F18" s="11"/>
      <c r="G18" s="11"/>
      <c r="H18" s="11"/>
    </row>
    <row r="19" spans="2:8">
      <c r="B19" s="11"/>
      <c r="C19" s="11"/>
      <c r="D19" s="11"/>
      <c r="E19" s="11"/>
      <c r="F19" s="11"/>
      <c r="G19" s="11"/>
      <c r="H19" s="11"/>
    </row>
    <row r="20" spans="2:5">
      <c r="B20" s="14" t="s">
        <v>12</v>
      </c>
      <c r="C20" s="9"/>
      <c r="D20" s="9"/>
      <c r="E20" s="9"/>
    </row>
    <row r="21" spans="2:5">
      <c r="B21" s="15" t="s">
        <v>13</v>
      </c>
      <c r="C21" s="9"/>
      <c r="D21" s="9"/>
      <c r="E21" s="9"/>
    </row>
    <row r="22" spans="2:5">
      <c r="B22" s="15" t="s">
        <v>14</v>
      </c>
      <c r="C22" s="9"/>
      <c r="D22" s="9"/>
      <c r="E22" s="9"/>
    </row>
    <row r="23" spans="1:6">
      <c r="A23" s="16"/>
      <c r="B23" s="17"/>
      <c r="C23" s="18"/>
      <c r="D23" s="18"/>
      <c r="E23" s="18"/>
      <c r="F23" s="16"/>
    </row>
    <row r="24" spans="2:5">
      <c r="B24" s="9" t="s">
        <v>15</v>
      </c>
      <c r="C24" s="9"/>
      <c r="D24" s="9"/>
      <c r="E24" s="9"/>
    </row>
    <row r="25" spans="2:8">
      <c r="B25" s="19" t="s">
        <v>16</v>
      </c>
      <c r="C25" s="19"/>
      <c r="D25" s="19"/>
      <c r="E25" s="19"/>
      <c r="F25" s="19"/>
      <c r="G25" s="19"/>
      <c r="H25" s="19"/>
    </row>
    <row r="26" spans="2:8">
      <c r="B26" s="19" t="s">
        <v>17</v>
      </c>
      <c r="C26" s="19"/>
      <c r="D26" s="19"/>
      <c r="E26" s="19"/>
      <c r="F26" s="19"/>
      <c r="G26" s="19"/>
      <c r="H26" s="19"/>
    </row>
    <row r="27" spans="2:8">
      <c r="B27" s="19" t="s">
        <v>18</v>
      </c>
      <c r="C27" s="19"/>
      <c r="D27" s="19"/>
      <c r="E27" s="19"/>
      <c r="F27" s="19"/>
      <c r="G27" s="19"/>
      <c r="H27" s="19"/>
    </row>
    <row r="28" spans="2:8">
      <c r="B28" s="19" t="s">
        <v>19</v>
      </c>
      <c r="C28" s="19"/>
      <c r="D28" s="19"/>
      <c r="E28" s="19"/>
      <c r="F28" s="19"/>
      <c r="G28" s="19"/>
      <c r="H28" s="19"/>
    </row>
    <row r="29" spans="2:8">
      <c r="B29" s="19" t="s">
        <v>20</v>
      </c>
      <c r="C29" s="19"/>
      <c r="D29" s="19"/>
      <c r="E29" s="19"/>
      <c r="F29" s="19"/>
      <c r="G29" s="19"/>
      <c r="H29" s="19"/>
    </row>
    <row r="30" spans="2:8">
      <c r="B30" s="19" t="s">
        <v>21</v>
      </c>
      <c r="C30" s="19"/>
      <c r="D30" s="19"/>
      <c r="E30" s="19"/>
      <c r="F30" s="19"/>
      <c r="G30" s="19"/>
      <c r="H30" s="19"/>
    </row>
    <row r="31" spans="2:8">
      <c r="B31" s="19" t="s">
        <v>22</v>
      </c>
      <c r="C31" s="19"/>
      <c r="D31" s="19"/>
      <c r="E31" s="19"/>
      <c r="F31" s="19"/>
      <c r="G31" s="19"/>
      <c r="H31" s="19"/>
    </row>
    <row r="32" spans="2:8">
      <c r="B32" s="19" t="s">
        <v>23</v>
      </c>
      <c r="C32" s="19"/>
      <c r="D32" s="19"/>
      <c r="E32" s="19"/>
      <c r="F32" s="19"/>
      <c r="G32" s="19"/>
      <c r="H32" s="19"/>
    </row>
    <row r="33" spans="2:8">
      <c r="B33" s="19" t="s">
        <v>24</v>
      </c>
      <c r="C33" s="19"/>
      <c r="D33" s="19"/>
      <c r="E33" s="19"/>
      <c r="F33" s="19"/>
      <c r="G33" s="19"/>
      <c r="H33" s="19"/>
    </row>
    <row r="34" spans="2:8">
      <c r="B34" s="19" t="s">
        <v>25</v>
      </c>
      <c r="C34" s="19"/>
      <c r="D34" s="19"/>
      <c r="E34" s="19"/>
      <c r="F34" s="19"/>
      <c r="G34" s="19"/>
      <c r="H34" s="19"/>
    </row>
    <row r="35" spans="2:8">
      <c r="B35" s="19" t="s">
        <v>26</v>
      </c>
      <c r="C35" s="19"/>
      <c r="D35" s="19"/>
      <c r="E35" s="19"/>
      <c r="F35" s="19"/>
      <c r="G35" s="19"/>
      <c r="H35" s="19"/>
    </row>
    <row r="36" spans="2:8">
      <c r="B36" s="19"/>
      <c r="C36" s="19"/>
      <c r="D36" s="19"/>
      <c r="E36" s="19"/>
      <c r="F36" s="19"/>
      <c r="G36" s="19"/>
      <c r="H36" s="19"/>
    </row>
    <row r="37" spans="2:9">
      <c r="B37" s="20" t="s">
        <v>27</v>
      </c>
      <c r="C37" s="20"/>
      <c r="D37" s="20"/>
      <c r="E37" s="20"/>
      <c r="F37" s="21"/>
      <c r="G37" s="21"/>
      <c r="H37" s="21"/>
      <c r="I37" s="24"/>
    </row>
    <row r="38" spans="2:10">
      <c r="B38" s="19" t="s">
        <v>28</v>
      </c>
      <c r="C38" s="19"/>
      <c r="D38" s="19"/>
      <c r="E38" s="19"/>
      <c r="F38" s="19"/>
      <c r="G38" s="19"/>
      <c r="H38" s="19"/>
      <c r="I38" s="25"/>
      <c r="J38" s="25"/>
    </row>
    <row r="39" spans="2:8">
      <c r="B39" s="19" t="s">
        <v>29</v>
      </c>
      <c r="C39" s="19"/>
      <c r="D39" s="19"/>
      <c r="E39" s="19"/>
      <c r="F39" s="19"/>
      <c r="G39" s="19"/>
      <c r="H39" s="19"/>
    </row>
    <row r="40" s="4" customFormat="1" spans="2:8">
      <c r="B40" s="22"/>
      <c r="C40" s="22"/>
      <c r="D40" s="22"/>
      <c r="E40" s="22"/>
      <c r="F40" s="22"/>
      <c r="G40" s="22"/>
      <c r="H40" s="22"/>
    </row>
    <row r="41" customFormat="1" spans="1:8">
      <c r="A41" s="1"/>
      <c r="B41" s="19"/>
      <c r="C41" s="19"/>
      <c r="D41" s="19"/>
      <c r="E41" s="19"/>
      <c r="F41" s="19"/>
      <c r="G41" s="19"/>
      <c r="H41" s="19"/>
    </row>
    <row r="42" customFormat="1" spans="1:8">
      <c r="A42" s="1"/>
      <c r="B42" s="19"/>
      <c r="C42" s="19"/>
      <c r="D42" s="19"/>
      <c r="E42" s="19"/>
      <c r="F42" s="19"/>
      <c r="G42" s="19"/>
      <c r="H42" s="19"/>
    </row>
    <row r="43" s="4" customFormat="1" spans="2:8">
      <c r="B43" s="22"/>
      <c r="C43" s="22"/>
      <c r="D43" s="22"/>
      <c r="E43" s="22"/>
      <c r="F43" s="22"/>
      <c r="G43" s="22"/>
      <c r="H43" s="22"/>
    </row>
    <row r="44" customFormat="1" spans="1:8">
      <c r="A44" s="1"/>
      <c r="B44" s="19"/>
      <c r="C44" s="19"/>
      <c r="D44" s="19"/>
      <c r="E44" s="19"/>
      <c r="F44" s="19"/>
      <c r="G44" s="19"/>
      <c r="H44" s="19"/>
    </row>
    <row r="45" customFormat="1" spans="1:8">
      <c r="A45" s="1"/>
      <c r="B45" s="19"/>
      <c r="C45" s="19"/>
      <c r="D45" s="19"/>
      <c r="E45" s="19"/>
      <c r="F45" s="19"/>
      <c r="G45" s="19"/>
      <c r="H45" s="19"/>
    </row>
    <row r="46" s="4" customFormat="1" spans="2:8">
      <c r="B46" s="22"/>
      <c r="C46" s="22"/>
      <c r="D46" s="22"/>
      <c r="E46" s="22"/>
      <c r="F46" s="22"/>
      <c r="G46" s="22"/>
      <c r="H46" s="22"/>
    </row>
    <row r="47" customFormat="1" spans="1:8">
      <c r="A47" s="1"/>
      <c r="B47" s="19"/>
      <c r="C47" s="19"/>
      <c r="D47" s="19"/>
      <c r="E47" s="19"/>
      <c r="F47" s="19"/>
      <c r="G47" s="19"/>
      <c r="H47" s="19"/>
    </row>
    <row r="48" s="4" customFormat="1" spans="2:8">
      <c r="B48" s="22"/>
      <c r="C48" s="22"/>
      <c r="D48" s="22"/>
      <c r="E48" s="22"/>
      <c r="F48" s="22"/>
      <c r="G48" s="22"/>
      <c r="H48" s="22"/>
    </row>
    <row r="49" customFormat="1" spans="1:8">
      <c r="A49" s="1"/>
      <c r="B49" s="19"/>
      <c r="C49" s="19"/>
      <c r="D49" s="19"/>
      <c r="E49" s="19"/>
      <c r="F49" s="19"/>
      <c r="G49" s="19"/>
      <c r="H49" s="19"/>
    </row>
    <row r="50" customFormat="1" spans="1:8">
      <c r="A50" s="1"/>
      <c r="B50" s="19"/>
      <c r="C50" s="19"/>
      <c r="D50" s="19"/>
      <c r="E50" s="19"/>
      <c r="F50" s="19"/>
      <c r="G50" s="19"/>
      <c r="H50" s="19"/>
    </row>
    <row r="51" s="4" customFormat="1" spans="2:8">
      <c r="B51" s="22"/>
      <c r="C51" s="22"/>
      <c r="D51" s="22"/>
      <c r="E51" s="22"/>
      <c r="F51" s="22"/>
      <c r="G51" s="22"/>
      <c r="H51" s="22"/>
    </row>
    <row r="52" customFormat="1" spans="1:8">
      <c r="A52" s="1"/>
      <c r="B52" s="19"/>
      <c r="C52" s="19"/>
      <c r="D52" s="19"/>
      <c r="E52" s="19"/>
      <c r="F52" s="19"/>
      <c r="G52" s="19"/>
      <c r="H52" s="19"/>
    </row>
    <row r="53" customFormat="1" spans="1:8">
      <c r="A53" s="1"/>
      <c r="B53" s="19"/>
      <c r="C53" s="19"/>
      <c r="D53" s="19"/>
      <c r="E53" s="19"/>
      <c r="F53" s="19"/>
      <c r="G53" s="19"/>
      <c r="H53" s="19"/>
    </row>
    <row r="54" s="4" customFormat="1" spans="2:8">
      <c r="B54" s="22"/>
      <c r="C54" s="22"/>
      <c r="D54" s="22"/>
      <c r="E54" s="22"/>
      <c r="F54" s="22"/>
      <c r="G54" s="22"/>
      <c r="H54" s="22"/>
    </row>
    <row r="55" customFormat="1" spans="1:8">
      <c r="A55" s="1"/>
      <c r="B55" s="19"/>
      <c r="C55" s="19"/>
      <c r="D55" s="19"/>
      <c r="E55" s="19"/>
      <c r="F55" s="19"/>
      <c r="G55" s="19"/>
      <c r="H55" s="19"/>
    </row>
    <row r="56" customFormat="1" spans="1:8">
      <c r="A56" s="1"/>
      <c r="B56" s="19"/>
      <c r="C56" s="19"/>
      <c r="D56" s="19"/>
      <c r="E56" s="19"/>
      <c r="F56" s="19"/>
      <c r="G56" s="19"/>
      <c r="H56" s="19"/>
    </row>
    <row r="57" s="4" customFormat="1" spans="2:8">
      <c r="B57" s="22"/>
      <c r="C57" s="22"/>
      <c r="D57" s="22"/>
      <c r="E57" s="22"/>
      <c r="F57" s="22"/>
      <c r="G57" s="22"/>
      <c r="H57" s="22"/>
    </row>
    <row r="58" customFormat="1" spans="1:8">
      <c r="A58" s="1"/>
      <c r="B58" s="19"/>
      <c r="C58" s="19"/>
      <c r="D58" s="19"/>
      <c r="E58" s="19"/>
      <c r="F58" s="19"/>
      <c r="G58" s="19"/>
      <c r="H58" s="19"/>
    </row>
    <row r="59" customFormat="1" spans="1:8">
      <c r="A59" s="1"/>
      <c r="B59" s="19"/>
      <c r="C59" s="19"/>
      <c r="D59" s="19"/>
      <c r="E59" s="19"/>
      <c r="F59" s="19"/>
      <c r="G59" s="19"/>
      <c r="H59" s="19"/>
    </row>
    <row r="60" s="4" customFormat="1" spans="2:8">
      <c r="B60" s="22"/>
      <c r="C60" s="22"/>
      <c r="D60" s="22"/>
      <c r="E60" s="22"/>
      <c r="F60" s="22"/>
      <c r="G60" s="22"/>
      <c r="H60" s="22"/>
    </row>
    <row r="61" customFormat="1" spans="1:8">
      <c r="A61" s="1"/>
      <c r="B61" s="19"/>
      <c r="C61" s="19"/>
      <c r="D61" s="19"/>
      <c r="E61" s="19"/>
      <c r="F61" s="19"/>
      <c r="G61" s="19"/>
      <c r="H61" s="19"/>
    </row>
    <row r="62" customFormat="1" spans="1:8">
      <c r="A62" s="1"/>
      <c r="B62" s="19"/>
      <c r="C62" s="19"/>
      <c r="D62" s="19"/>
      <c r="E62" s="19"/>
      <c r="F62" s="19"/>
      <c r="G62" s="19"/>
      <c r="H62" s="19"/>
    </row>
    <row r="63" s="4" customFormat="1" spans="2:8">
      <c r="B63" s="22"/>
      <c r="C63" s="22"/>
      <c r="D63" s="22"/>
      <c r="E63" s="22"/>
      <c r="F63" s="22"/>
      <c r="G63" s="22"/>
      <c r="H63" s="22"/>
    </row>
    <row r="64" spans="2:9">
      <c r="B64" s="20" t="s">
        <v>30</v>
      </c>
      <c r="C64" s="20"/>
      <c r="D64" s="20"/>
      <c r="E64" s="20"/>
      <c r="F64" s="23"/>
      <c r="G64" s="23"/>
      <c r="H64" s="23"/>
      <c r="I64" s="26"/>
    </row>
    <row r="65" spans="2:9">
      <c r="B65" s="22" t="s">
        <v>31</v>
      </c>
      <c r="C65" s="22"/>
      <c r="D65" s="22"/>
      <c r="E65" s="22"/>
      <c r="F65" s="22"/>
      <c r="G65" s="22"/>
      <c r="H65" s="22"/>
      <c r="I65" s="22"/>
    </row>
    <row r="66" spans="2:9">
      <c r="B66" s="22" t="s">
        <v>32</v>
      </c>
      <c r="C66" s="22"/>
      <c r="D66" s="22"/>
      <c r="E66" s="22"/>
      <c r="F66" s="22"/>
      <c r="G66" s="22"/>
      <c r="H66" s="22"/>
      <c r="I66" s="22"/>
    </row>
    <row r="67" spans="2:9">
      <c r="B67" s="22" t="s">
        <v>33</v>
      </c>
      <c r="C67" s="22"/>
      <c r="D67" s="22"/>
      <c r="E67" s="22"/>
      <c r="F67" s="22"/>
      <c r="G67" s="22"/>
      <c r="H67" s="22"/>
      <c r="I67" s="22"/>
    </row>
    <row r="68" spans="2:9">
      <c r="B68" s="20" t="s">
        <v>34</v>
      </c>
      <c r="C68" s="27"/>
      <c r="D68" s="27"/>
      <c r="E68" s="27"/>
      <c r="F68" s="28"/>
      <c r="G68" s="28"/>
      <c r="H68" s="28"/>
      <c r="I68" s="31"/>
    </row>
    <row r="69" spans="2:9">
      <c r="B69" s="19"/>
      <c r="C69" s="19"/>
      <c r="D69" s="19"/>
      <c r="E69" s="19"/>
      <c r="F69" s="19"/>
      <c r="G69" s="19"/>
      <c r="H69" s="19"/>
      <c r="I69" s="19"/>
    </row>
    <row r="70" spans="2:9">
      <c r="B70" s="19"/>
      <c r="C70" s="19"/>
      <c r="D70" s="19"/>
      <c r="E70" s="19"/>
      <c r="F70" s="19"/>
      <c r="G70" s="19"/>
      <c r="H70" s="19"/>
      <c r="I70" s="19"/>
    </row>
    <row r="71" spans="2:9">
      <c r="B71" s="19"/>
      <c r="C71" s="19"/>
      <c r="D71" s="19"/>
      <c r="E71" s="19"/>
      <c r="F71" s="19"/>
      <c r="G71" s="19"/>
      <c r="H71" s="19"/>
      <c r="I71" s="19"/>
    </row>
    <row r="72" spans="2:9">
      <c r="B72" s="19"/>
      <c r="C72" s="19"/>
      <c r="D72" s="19"/>
      <c r="E72" s="19"/>
      <c r="F72" s="19"/>
      <c r="G72" s="19"/>
      <c r="H72" s="19"/>
      <c r="I72" s="19"/>
    </row>
    <row r="73" spans="2:9">
      <c r="B73" s="19"/>
      <c r="C73" s="19"/>
      <c r="D73" s="19"/>
      <c r="E73" s="19"/>
      <c r="F73" s="19"/>
      <c r="G73" s="19"/>
      <c r="H73" s="19"/>
      <c r="I73" s="19"/>
    </row>
    <row r="74" spans="2:9">
      <c r="B74" s="19"/>
      <c r="C74" s="19"/>
      <c r="D74" s="19"/>
      <c r="E74" s="19"/>
      <c r="F74" s="19"/>
      <c r="G74" s="19"/>
      <c r="H74" s="19"/>
      <c r="I74" s="19"/>
    </row>
    <row r="75" spans="2:9">
      <c r="B75" s="19"/>
      <c r="C75" s="19"/>
      <c r="D75" s="19"/>
      <c r="E75" s="19"/>
      <c r="F75" s="19"/>
      <c r="G75" s="19"/>
      <c r="H75" s="19"/>
      <c r="I75" s="19"/>
    </row>
    <row r="76" spans="2:9">
      <c r="B76" s="19"/>
      <c r="C76" s="19"/>
      <c r="D76" s="19"/>
      <c r="E76" s="19"/>
      <c r="F76" s="19"/>
      <c r="G76" s="19"/>
      <c r="H76" s="19"/>
      <c r="I76" s="19"/>
    </row>
    <row r="77" spans="2:9">
      <c r="B77" s="20" t="s">
        <v>35</v>
      </c>
      <c r="C77" s="20"/>
      <c r="D77" s="20"/>
      <c r="E77" s="20"/>
      <c r="F77" s="23"/>
      <c r="G77" s="23"/>
      <c r="H77" s="23"/>
      <c r="I77" s="26"/>
    </row>
    <row r="78" spans="2:9">
      <c r="B78" s="19"/>
      <c r="C78" s="19"/>
      <c r="D78" s="19"/>
      <c r="E78" s="19"/>
      <c r="F78" s="19"/>
      <c r="G78" s="19"/>
      <c r="H78" s="19"/>
      <c r="I78" s="19"/>
    </row>
    <row r="79" spans="2:9">
      <c r="B79" s="19"/>
      <c r="C79" s="19"/>
      <c r="D79" s="19"/>
      <c r="E79" s="19"/>
      <c r="F79" s="19"/>
      <c r="G79" s="19"/>
      <c r="H79" s="19"/>
      <c r="I79" s="19"/>
    </row>
    <row r="80" spans="2:9">
      <c r="B80" s="19"/>
      <c r="C80" s="19"/>
      <c r="D80" s="19"/>
      <c r="E80" s="19"/>
      <c r="F80" s="19"/>
      <c r="G80" s="19"/>
      <c r="H80" s="19"/>
      <c r="I80" s="19"/>
    </row>
    <row r="81" spans="2:9">
      <c r="B81" s="19"/>
      <c r="C81" s="19"/>
      <c r="D81" s="19"/>
      <c r="E81" s="19"/>
      <c r="F81" s="19"/>
      <c r="G81" s="19"/>
      <c r="H81" s="19"/>
      <c r="I81" s="19"/>
    </row>
    <row r="82" spans="2:9">
      <c r="B82" s="19"/>
      <c r="C82" s="19"/>
      <c r="D82" s="19"/>
      <c r="E82" s="19"/>
      <c r="F82" s="19"/>
      <c r="G82" s="19"/>
      <c r="H82" s="19"/>
      <c r="I82" s="19"/>
    </row>
    <row r="83" spans="2:9">
      <c r="B83" s="19"/>
      <c r="C83" s="19"/>
      <c r="D83" s="19"/>
      <c r="E83" s="19"/>
      <c r="F83" s="19"/>
      <c r="G83" s="19"/>
      <c r="H83" s="19"/>
      <c r="I83" s="19"/>
    </row>
    <row r="84" spans="2:9">
      <c r="B84" s="19"/>
      <c r="C84" s="19"/>
      <c r="D84" s="19"/>
      <c r="E84" s="19"/>
      <c r="F84" s="19"/>
      <c r="G84" s="19"/>
      <c r="H84" s="19"/>
      <c r="I84" s="19"/>
    </row>
    <row r="85" spans="2:9">
      <c r="B85" s="19"/>
      <c r="C85" s="19"/>
      <c r="D85" s="19"/>
      <c r="E85" s="19"/>
      <c r="F85" s="19"/>
      <c r="G85" s="19"/>
      <c r="H85" s="19"/>
      <c r="I85" s="19"/>
    </row>
    <row r="86" spans="2:9">
      <c r="B86" s="20" t="s">
        <v>36</v>
      </c>
      <c r="C86" s="20"/>
      <c r="D86" s="20"/>
      <c r="E86" s="20"/>
      <c r="F86" s="20"/>
      <c r="G86" s="20"/>
      <c r="H86" s="20"/>
      <c r="I86" s="26"/>
    </row>
    <row r="88" spans="2:9">
      <c r="B88" s="20" t="s">
        <v>37</v>
      </c>
      <c r="C88" s="20"/>
      <c r="D88" s="20"/>
      <c r="E88" s="20"/>
      <c r="F88" s="20"/>
      <c r="G88" s="20"/>
      <c r="H88" s="20"/>
      <c r="I88" s="26"/>
    </row>
    <row r="89" spans="1:8">
      <c r="A89"/>
      <c r="B89"/>
      <c r="C89"/>
      <c r="D89"/>
      <c r="E89"/>
      <c r="F89"/>
      <c r="G89"/>
      <c r="H89"/>
    </row>
    <row r="90" spans="1:8">
      <c r="A90"/>
      <c r="B90"/>
      <c r="C90"/>
      <c r="D90"/>
      <c r="E90"/>
      <c r="F90"/>
      <c r="G90"/>
      <c r="H90"/>
    </row>
    <row r="91" spans="1:8">
      <c r="A91" s="1">
        <v>1</v>
      </c>
      <c r="B91" s="9" t="s">
        <v>38</v>
      </c>
      <c r="C91"/>
      <c r="D91"/>
      <c r="E91"/>
      <c r="F91"/>
      <c r="G91"/>
      <c r="H91"/>
    </row>
    <row r="92" spans="1:8">
      <c r="A92" s="1">
        <v>2</v>
      </c>
      <c r="B92" s="9" t="s">
        <v>39</v>
      </c>
      <c r="C92"/>
      <c r="D92"/>
      <c r="E92"/>
      <c r="F92"/>
      <c r="G92"/>
      <c r="H92"/>
    </row>
    <row r="93" spans="1:8">
      <c r="A93" s="1">
        <v>3</v>
      </c>
      <c r="B93" s="9" t="s">
        <v>40</v>
      </c>
      <c r="C93"/>
      <c r="D93"/>
      <c r="E93"/>
      <c r="F93"/>
      <c r="G93"/>
      <c r="H93"/>
    </row>
    <row r="94" spans="1:8">
      <c r="A94" s="1">
        <v>4</v>
      </c>
      <c r="B94" s="9" t="s">
        <v>41</v>
      </c>
      <c r="C94"/>
      <c r="D94"/>
      <c r="E94"/>
      <c r="F94"/>
      <c r="G94"/>
      <c r="H94"/>
    </row>
    <row r="95" spans="1:8">
      <c r="A95" s="1">
        <v>5</v>
      </c>
      <c r="B95" s="9" t="s">
        <v>42</v>
      </c>
      <c r="C95"/>
      <c r="D95"/>
      <c r="E95"/>
      <c r="F95"/>
      <c r="G95"/>
      <c r="H95"/>
    </row>
    <row r="96" spans="1:8">
      <c r="A96" s="1">
        <v>6</v>
      </c>
      <c r="B96" s="9" t="s">
        <v>43</v>
      </c>
      <c r="C96"/>
      <c r="D96"/>
      <c r="E96"/>
      <c r="F96"/>
      <c r="G96"/>
      <c r="H96"/>
    </row>
    <row r="97" spans="1:8">
      <c r="A97" s="1">
        <v>7</v>
      </c>
      <c r="B97" s="9" t="s">
        <v>44</v>
      </c>
      <c r="C97"/>
      <c r="D97"/>
      <c r="E97"/>
      <c r="F97"/>
      <c r="G97"/>
      <c r="H97"/>
    </row>
    <row r="98" spans="1:8">
      <c r="A98" s="1">
        <v>8</v>
      </c>
      <c r="B98" s="9" t="s">
        <v>45</v>
      </c>
      <c r="C98"/>
      <c r="D98"/>
      <c r="E98"/>
      <c r="F98"/>
      <c r="G98"/>
      <c r="H98"/>
    </row>
    <row r="99" spans="1:8">
      <c r="A99" s="1">
        <v>9</v>
      </c>
      <c r="B99" s="9" t="s">
        <v>46</v>
      </c>
      <c r="C99"/>
      <c r="D99"/>
      <c r="E99"/>
      <c r="F99"/>
      <c r="G99"/>
      <c r="H99"/>
    </row>
    <row r="100" spans="2:8">
      <c r="B100" s="29"/>
      <c r="C100" s="29"/>
      <c r="D100" s="29"/>
      <c r="E100" s="29"/>
      <c r="F100" s="29"/>
      <c r="G100" s="29"/>
      <c r="H100" s="29"/>
    </row>
    <row r="101" spans="2:2">
      <c r="B101" s="30"/>
    </row>
    <row r="102" spans="2:8">
      <c r="B102" s="9" t="s">
        <v>47</v>
      </c>
      <c r="C102" s="9"/>
      <c r="D102" s="9"/>
      <c r="E102" s="9"/>
      <c r="F102" s="9"/>
      <c r="G102" s="9"/>
      <c r="H102" s="9"/>
    </row>
    <row r="103" spans="2:8">
      <c r="B103" s="14" t="s">
        <v>48</v>
      </c>
      <c r="C103" s="9"/>
      <c r="D103" s="9"/>
      <c r="E103" s="9"/>
      <c r="F103" s="9"/>
      <c r="G103" s="9"/>
      <c r="H103" s="9"/>
    </row>
    <row r="109" spans="2:8">
      <c r="B109" s="9" t="s">
        <v>49</v>
      </c>
      <c r="C109" s="9"/>
      <c r="D109" s="9"/>
      <c r="E109" s="9"/>
      <c r="F109" s="9"/>
      <c r="G109" s="9"/>
      <c r="H109" s="9"/>
    </row>
    <row r="110" spans="2:8">
      <c r="B110" s="30"/>
      <c r="C110" s="30"/>
      <c r="D110" s="30"/>
      <c r="E110" s="30"/>
      <c r="F110" s="30"/>
      <c r="G110" s="30"/>
      <c r="H110" s="30"/>
    </row>
    <row r="111" spans="2:8">
      <c r="B111" s="30"/>
      <c r="C111" s="30"/>
      <c r="D111" s="30"/>
      <c r="E111" s="30"/>
      <c r="F111" s="30"/>
      <c r="G111" s="30"/>
      <c r="H111" s="30"/>
    </row>
    <row r="112" spans="2:8">
      <c r="B112" s="30"/>
      <c r="C112" s="30"/>
      <c r="D112" s="30"/>
      <c r="E112" s="30"/>
      <c r="F112" s="30"/>
      <c r="G112" s="30"/>
      <c r="H112" s="30"/>
    </row>
    <row r="113" spans="2:8">
      <c r="B113" s="30"/>
      <c r="C113" s="30"/>
      <c r="D113" s="30"/>
      <c r="E113" s="30"/>
      <c r="F113" s="30"/>
      <c r="G113" s="30"/>
      <c r="H113" s="30"/>
    </row>
    <row r="115" spans="2:8">
      <c r="B115" s="9" t="s">
        <v>50</v>
      </c>
      <c r="C115" s="9"/>
      <c r="D115" s="9"/>
      <c r="E115" s="9"/>
      <c r="F115" s="9"/>
      <c r="G115" s="9"/>
      <c r="H115" s="9"/>
    </row>
    <row r="120" spans="9:9">
      <c r="I120" s="1"/>
    </row>
    <row r="122" spans="2:8">
      <c r="B122" s="9" t="s">
        <v>51</v>
      </c>
      <c r="C122" s="9"/>
      <c r="D122" s="9"/>
      <c r="E122" s="9"/>
      <c r="F122" s="9"/>
      <c r="G122" s="9"/>
      <c r="H122" s="9"/>
    </row>
    <row r="123" spans="9:10">
      <c r="I123" s="1"/>
      <c r="J123" s="1"/>
    </row>
  </sheetData>
  <mergeCells count="60">
    <mergeCell ref="B12:H12"/>
    <mergeCell ref="B14:H14"/>
    <mergeCell ref="B16:H16"/>
    <mergeCell ref="B18:H18"/>
    <mergeCell ref="B19:H19"/>
    <mergeCell ref="B25:H25"/>
    <mergeCell ref="B26:H26"/>
    <mergeCell ref="B27:H27"/>
    <mergeCell ref="B28:H28"/>
    <mergeCell ref="B29:H29"/>
    <mergeCell ref="B30:H30"/>
    <mergeCell ref="B31:H31"/>
    <mergeCell ref="B32:H32"/>
    <mergeCell ref="B36:H36"/>
    <mergeCell ref="B38:H38"/>
    <mergeCell ref="B39:H39"/>
    <mergeCell ref="B40:H40"/>
    <mergeCell ref="B41:H41"/>
    <mergeCell ref="B42:H42"/>
    <mergeCell ref="B43:H43"/>
    <mergeCell ref="B44:H44"/>
    <mergeCell ref="B45:H45"/>
    <mergeCell ref="B46:H46"/>
    <mergeCell ref="B47:H47"/>
    <mergeCell ref="B48:H48"/>
    <mergeCell ref="B49:H49"/>
    <mergeCell ref="B50:H50"/>
    <mergeCell ref="B51:H51"/>
    <mergeCell ref="B52:H52"/>
    <mergeCell ref="B53:H53"/>
    <mergeCell ref="B54:H54"/>
    <mergeCell ref="B55:H55"/>
    <mergeCell ref="B56:H56"/>
    <mergeCell ref="B57:H57"/>
    <mergeCell ref="B58:H58"/>
    <mergeCell ref="B59:H59"/>
    <mergeCell ref="B60:H60"/>
    <mergeCell ref="B61:H61"/>
    <mergeCell ref="B62:H62"/>
    <mergeCell ref="B63:H63"/>
    <mergeCell ref="B65:I65"/>
    <mergeCell ref="B66:I66"/>
    <mergeCell ref="B67:I67"/>
    <mergeCell ref="B69:I69"/>
    <mergeCell ref="B70:I70"/>
    <mergeCell ref="B71:I71"/>
    <mergeCell ref="B72:I72"/>
    <mergeCell ref="B73:I73"/>
    <mergeCell ref="B74:I74"/>
    <mergeCell ref="B75:I75"/>
    <mergeCell ref="B76:I76"/>
    <mergeCell ref="B78:I78"/>
    <mergeCell ref="B79:I79"/>
    <mergeCell ref="B80:I80"/>
    <mergeCell ref="B81:I81"/>
    <mergeCell ref="B82:I82"/>
    <mergeCell ref="B83:I83"/>
    <mergeCell ref="B84:I84"/>
    <mergeCell ref="B85:I85"/>
    <mergeCell ref="B9:H10"/>
  </mergeCells>
  <hyperlinks>
    <hyperlink ref="B21" r:id="rId2" display="https://www.joudou.com/merger/68035.html"/>
    <hyperlink ref="B22" r:id="rId3" display="https://www.joudou.com/merger/68140.html"/>
  </hyperlinks>
  <pageMargins left="0.699305555555556" right="0.699305555555556"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1:M27"/>
  <sheetViews>
    <sheetView workbookViewId="0">
      <selection activeCell="H29" sqref="H29"/>
    </sheetView>
  </sheetViews>
  <sheetFormatPr defaultColWidth="9" defaultRowHeight="14.25"/>
  <cols>
    <col min="2" max="2" width="11" customWidth="1"/>
    <col min="3" max="3" width="25.75" customWidth="1"/>
    <col min="6" max="7" width="12.5" customWidth="1"/>
  </cols>
  <sheetData>
    <row r="11" spans="2:6">
      <c r="B11" t="s">
        <v>52</v>
      </c>
      <c r="F11">
        <v>3.2</v>
      </c>
    </row>
    <row r="12" spans="2:13">
      <c r="B12" t="s">
        <v>53</v>
      </c>
      <c r="C12" t="s">
        <v>54</v>
      </c>
      <c r="D12">
        <v>2015</v>
      </c>
      <c r="F12">
        <v>2014</v>
      </c>
      <c r="H12">
        <v>9.22</v>
      </c>
      <c r="I12">
        <v>2013</v>
      </c>
      <c r="K12">
        <v>2012</v>
      </c>
      <c r="M12">
        <v>2011</v>
      </c>
    </row>
    <row r="13" spans="3:13">
      <c r="C13">
        <v>4.99</v>
      </c>
      <c r="D13">
        <v>4.8</v>
      </c>
      <c r="F13">
        <v>4.33</v>
      </c>
      <c r="H13">
        <v>3.86</v>
      </c>
      <c r="I13">
        <v>3.63</v>
      </c>
      <c r="K13">
        <v>3.22</v>
      </c>
      <c r="M13">
        <v>2.74</v>
      </c>
    </row>
    <row r="14" spans="2:3">
      <c r="B14">
        <v>4.43</v>
      </c>
      <c r="C14">
        <v>3.72</v>
      </c>
    </row>
    <row r="15" spans="2:8">
      <c r="B15">
        <f>B14/C13</f>
        <v>0.887775551102204</v>
      </c>
      <c r="C15">
        <f>C14/D13</f>
        <v>0.775</v>
      </c>
      <c r="H15">
        <f>3.33/3.63</f>
        <v>0.917355371900826</v>
      </c>
    </row>
    <row r="17" spans="1:7">
      <c r="A17" t="s">
        <v>55</v>
      </c>
      <c r="F17">
        <v>4.33</v>
      </c>
      <c r="G17">
        <v>4.56</v>
      </c>
    </row>
    <row r="18" spans="1:7">
      <c r="A18" t="s">
        <v>56</v>
      </c>
      <c r="F18">
        <f>351389.71*10^6</f>
        <v>351389710000</v>
      </c>
      <c r="G18">
        <f>351389.71*10^6</f>
        <v>351389710000</v>
      </c>
    </row>
    <row r="19" ht="13.5" customHeight="1" spans="1:7">
      <c r="A19" t="s">
        <v>57</v>
      </c>
      <c r="F19">
        <f>F18*F17</f>
        <v>1521517444300</v>
      </c>
      <c r="G19">
        <f>G18*G17</f>
        <v>1602337077600</v>
      </c>
    </row>
    <row r="20" spans="1:7">
      <c r="A20" t="s">
        <v>58</v>
      </c>
      <c r="F20">
        <f>(178841+308687-160212)*10^6</f>
        <v>327316000000</v>
      </c>
      <c r="G20">
        <f>338537*10^6</f>
        <v>338537000000</v>
      </c>
    </row>
    <row r="21" spans="6:7">
      <c r="F21">
        <f>F19/F20</f>
        <v>4.64846644924171</v>
      </c>
      <c r="G21">
        <f>G19/G20</f>
        <v>4.7331224581065</v>
      </c>
    </row>
    <row r="22" spans="3:3">
      <c r="C22">
        <v>3.72</v>
      </c>
    </row>
    <row r="23" spans="3:10">
      <c r="C23">
        <f>356406.26*10^6</f>
        <v>356406260000</v>
      </c>
      <c r="F23" s="1"/>
      <c r="G23" s="1" t="s">
        <v>57</v>
      </c>
      <c r="H23" s="1" t="s">
        <v>58</v>
      </c>
      <c r="I23" s="1" t="s">
        <v>59</v>
      </c>
      <c r="J23" s="1" t="s">
        <v>52</v>
      </c>
    </row>
    <row r="24" spans="3:10">
      <c r="C24">
        <f>C23*C22</f>
        <v>1325831287200</v>
      </c>
      <c r="F24" s="1"/>
      <c r="G24" s="1"/>
      <c r="H24" s="1"/>
      <c r="I24" s="1"/>
      <c r="J24" s="1"/>
    </row>
    <row r="25" spans="3:10">
      <c r="C25">
        <f>(178841+361612-193090)*10^6</f>
        <v>347363000000</v>
      </c>
      <c r="F25" s="2" t="s">
        <v>60</v>
      </c>
      <c r="G25" s="2">
        <f>4.33*351389.71*10^6</f>
        <v>1521517444300</v>
      </c>
      <c r="H25" s="2">
        <f>(178841+308687-160212)*10^6</f>
        <v>327316000000</v>
      </c>
      <c r="I25" s="3">
        <f>G25/H25</f>
        <v>4.64846644924171</v>
      </c>
      <c r="J25" s="2" t="s">
        <v>61</v>
      </c>
    </row>
    <row r="26" spans="3:3">
      <c r="C26">
        <f>C24/C25</f>
        <v>3.81684660484853</v>
      </c>
    </row>
    <row r="27" spans="7:9">
      <c r="G27">
        <f>356406.26*10^6*3.72</f>
        <v>1325831287200</v>
      </c>
      <c r="H27">
        <f>(178841+361612-193090)*10^6</f>
        <v>347363000000</v>
      </c>
      <c r="I27">
        <f>G27/H27</f>
        <v>3.81684660484853</v>
      </c>
    </row>
  </sheetData>
  <pageMargins left="0.699305555555556" right="0.699305555555556"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程序猿PMP</cp:lastModifiedBy>
  <dcterms:created xsi:type="dcterms:W3CDTF">2015-06-05T18:19:00Z</dcterms:created>
  <dcterms:modified xsi:type="dcterms:W3CDTF">2018-04-23T10:11:02Z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2052-10.1.0.6929</vt:lpwstr>
  </property>
</Properties>
</file>