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defaultThemeVersion="164011"/>
  <mc:AlternateContent xmlns:mc="http://schemas.openxmlformats.org/markup-compatibility/2006">
    <mc:Choice Requires="x15">
      <x15ac:absPath xmlns:x15ac="http://schemas.microsoft.com/office/spreadsheetml/2010/11/ac" url="C:\Users\Administrator\Desktop\W\训练营\18春训营\06_第六期\"/>
    </mc:Choice>
  </mc:AlternateContent>
  <bookViews>
    <workbookView xWindow="0" yWindow="0" windowWidth="38400" windowHeight="11550"/>
  </bookViews>
  <sheets>
    <sheet name="Sheet1" sheetId="1" r:id="rId1"/>
    <sheet name="附加题详细数据" sheetId="3" r:id="rId2"/>
  </sheets>
  <externalReferences>
    <externalReference r:id="rId3"/>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4" i="3" l="1"/>
  <c r="L43" i="3"/>
  <c r="L42" i="3"/>
  <c r="L39" i="3"/>
  <c r="L38" i="3"/>
  <c r="L37" i="3"/>
  <c r="L36" i="3"/>
  <c r="L34" i="3"/>
  <c r="L33" i="3"/>
  <c r="L32" i="3"/>
  <c r="L31" i="3"/>
  <c r="L29" i="3"/>
  <c r="L28" i="3"/>
  <c r="L27" i="3"/>
  <c r="L26" i="3"/>
  <c r="I44" i="3"/>
  <c r="I43" i="3"/>
  <c r="I42" i="3"/>
  <c r="I39" i="3"/>
  <c r="I38" i="3"/>
  <c r="I37" i="3"/>
  <c r="I36" i="3"/>
  <c r="I34" i="3"/>
  <c r="I33" i="3"/>
  <c r="I32" i="3"/>
  <c r="I31" i="3"/>
  <c r="I29" i="3"/>
  <c r="I28" i="3"/>
  <c r="I27" i="3"/>
  <c r="I26" i="3"/>
  <c r="F44" i="3"/>
  <c r="F43" i="3"/>
  <c r="F42" i="3"/>
  <c r="F39" i="3"/>
  <c r="F38" i="3"/>
  <c r="F37" i="3"/>
  <c r="F36" i="3"/>
  <c r="F34" i="3"/>
  <c r="F33" i="3"/>
  <c r="F32" i="3"/>
  <c r="F31" i="3"/>
  <c r="F29" i="3"/>
  <c r="F28" i="3"/>
  <c r="F27" i="3"/>
  <c r="F26" i="3"/>
  <c r="C44" i="3"/>
  <c r="C42" i="3"/>
  <c r="C43" i="3"/>
  <c r="C27" i="3"/>
  <c r="C28" i="3"/>
  <c r="C29" i="3"/>
  <c r="C31" i="3"/>
  <c r="C32" i="3"/>
  <c r="C33" i="3"/>
  <c r="C34" i="3"/>
  <c r="C36" i="3"/>
  <c r="C37" i="3"/>
  <c r="C38" i="3"/>
  <c r="C39" i="3"/>
  <c r="C26" i="3"/>
  <c r="I14" i="3"/>
  <c r="M17" i="3"/>
  <c r="M16" i="3"/>
  <c r="M15" i="3"/>
  <c r="M14" i="3"/>
  <c r="M7" i="3"/>
  <c r="M6" i="3"/>
  <c r="M5" i="3"/>
  <c r="M4" i="3"/>
  <c r="J17" i="3"/>
  <c r="J16" i="3"/>
  <c r="J15" i="3"/>
  <c r="J14" i="3"/>
  <c r="J7" i="3"/>
  <c r="J6" i="3"/>
  <c r="J5" i="3"/>
  <c r="J4" i="3"/>
  <c r="G17" i="3"/>
  <c r="G16" i="3"/>
  <c r="G15" i="3"/>
  <c r="G14" i="3"/>
  <c r="G7" i="3"/>
  <c r="G6" i="3"/>
  <c r="G5" i="3"/>
  <c r="G4" i="3"/>
  <c r="D15" i="3"/>
  <c r="D16" i="3"/>
  <c r="D17" i="3"/>
  <c r="D14" i="3"/>
  <c r="D5" i="3"/>
  <c r="D6" i="3"/>
  <c r="D7" i="3"/>
  <c r="D4" i="3"/>
  <c r="L17" i="3"/>
  <c r="L16" i="3"/>
  <c r="L15" i="3"/>
  <c r="L14" i="3"/>
  <c r="I17" i="3"/>
  <c r="I16" i="3"/>
  <c r="I15" i="3"/>
  <c r="F17" i="3"/>
  <c r="F16" i="3"/>
  <c r="F15" i="3"/>
  <c r="F14" i="3"/>
  <c r="C15" i="3"/>
  <c r="C16" i="3"/>
  <c r="C17" i="3"/>
  <c r="C14" i="3"/>
  <c r="G157" i="1" l="1"/>
  <c r="F157" i="1"/>
  <c r="E157" i="1"/>
  <c r="D157" i="1"/>
  <c r="F152" i="1"/>
  <c r="G155" i="1"/>
  <c r="F155" i="1"/>
  <c r="E155" i="1"/>
  <c r="D155" i="1"/>
  <c r="D152" i="1"/>
  <c r="D156" i="1" s="1"/>
  <c r="D98" i="1"/>
  <c r="L20" i="3"/>
  <c r="L21" i="3"/>
  <c r="I21" i="3"/>
  <c r="I20" i="3"/>
  <c r="F21" i="3"/>
  <c r="F20" i="3"/>
  <c r="C21" i="3"/>
  <c r="C20" i="3"/>
  <c r="L22" i="3" l="1"/>
  <c r="I22" i="3"/>
  <c r="F22" i="3"/>
  <c r="C22" i="3"/>
  <c r="E156" i="1"/>
  <c r="F156" i="1"/>
  <c r="G156" i="1"/>
  <c r="E158" i="1"/>
  <c r="F158" i="1"/>
  <c r="G158" i="1"/>
  <c r="D158" i="1"/>
  <c r="E98" i="1" l="1"/>
  <c r="D91" i="1"/>
  <c r="E91" i="1" s="1"/>
  <c r="D84" i="1"/>
  <c r="E84" i="1" s="1"/>
  <c r="D79" i="1"/>
  <c r="E79" i="1" s="1"/>
  <c r="D72" i="1"/>
  <c r="E72" i="1" s="1"/>
  <c r="D69" i="1"/>
  <c r="E69" i="1" s="1"/>
  <c r="D65" i="1"/>
  <c r="E65" i="1" s="1"/>
  <c r="D60" i="1"/>
  <c r="E60" i="1" s="1"/>
  <c r="D54" i="1"/>
  <c r="E54" i="1" s="1"/>
</calcChain>
</file>

<file path=xl/sharedStrings.xml><?xml version="1.0" encoding="utf-8"?>
<sst xmlns="http://schemas.openxmlformats.org/spreadsheetml/2006/main" count="295" uniqueCount="185">
  <si>
    <t>Y</t>
    <phoneticPr fontId="6" type="noConversion"/>
  </si>
  <si>
    <r>
      <rPr>
        <sz val="10"/>
        <color theme="1"/>
        <rFont val="宋体"/>
        <family val="3"/>
        <charset val="134"/>
      </rPr>
      <t>十月围城</t>
    </r>
    <phoneticPr fontId="6" type="noConversion"/>
  </si>
  <si>
    <r>
      <rPr>
        <sz val="10"/>
        <color theme="1"/>
        <rFont val="宋体"/>
        <family val="3"/>
        <charset val="134"/>
      </rPr>
      <t>澳门风云</t>
    </r>
    <r>
      <rPr>
        <sz val="10"/>
        <color theme="1"/>
        <rFont val="Times New Roman"/>
        <family val="1"/>
      </rPr>
      <t>3</t>
    </r>
    <phoneticPr fontId="6" type="noConversion"/>
  </si>
  <si>
    <r>
      <t>A</t>
    </r>
    <r>
      <rPr>
        <sz val="10"/>
        <color theme="1"/>
        <rFont val="宋体"/>
        <family val="3"/>
        <charset val="134"/>
      </rPr>
      <t>股公司</t>
    </r>
  </si>
  <si>
    <r>
      <rPr>
        <sz val="10"/>
        <color theme="1"/>
        <rFont val="宋体"/>
        <family val="3"/>
        <charset val="134"/>
      </rPr>
      <t>三枪拍案惊奇</t>
    </r>
    <phoneticPr fontId="6" type="noConversion"/>
  </si>
  <si>
    <r>
      <rPr>
        <sz val="10"/>
        <color theme="1"/>
        <rFont val="宋体"/>
        <family val="3"/>
        <charset val="134"/>
      </rPr>
      <t>唐山大地震</t>
    </r>
    <phoneticPr fontId="6" type="noConversion"/>
  </si>
  <si>
    <r>
      <rPr>
        <sz val="10"/>
        <color theme="1"/>
        <rFont val="宋体"/>
        <family val="3"/>
        <charset val="134"/>
      </rPr>
      <t>让子弹飞</t>
    </r>
    <phoneticPr fontId="6" type="noConversion"/>
  </si>
  <si>
    <r>
      <rPr>
        <sz val="10"/>
        <color theme="1"/>
        <rFont val="宋体"/>
        <family val="3"/>
        <charset val="134"/>
      </rPr>
      <t>非诚勿扰</t>
    </r>
    <r>
      <rPr>
        <sz val="10"/>
        <color theme="1"/>
        <rFont val="Times New Roman"/>
        <family val="1"/>
      </rPr>
      <t>2</t>
    </r>
    <phoneticPr fontId="6" type="noConversion"/>
  </si>
  <si>
    <r>
      <rPr>
        <sz val="10"/>
        <color theme="1"/>
        <rFont val="宋体"/>
        <family val="3"/>
        <charset val="134"/>
      </rPr>
      <t>狄仁杰之通天帝国</t>
    </r>
    <phoneticPr fontId="6" type="noConversion"/>
  </si>
  <si>
    <r>
      <rPr>
        <sz val="10"/>
        <color theme="1"/>
        <rFont val="宋体"/>
        <family val="3"/>
        <charset val="134"/>
      </rPr>
      <t>人再囧途之泰囧</t>
    </r>
    <phoneticPr fontId="6" type="noConversion"/>
  </si>
  <si>
    <r>
      <rPr>
        <sz val="10"/>
        <color theme="1"/>
        <rFont val="宋体"/>
        <family val="3"/>
        <charset val="134"/>
      </rPr>
      <t>狄仁杰之神都龙王</t>
    </r>
    <phoneticPr fontId="6" type="noConversion"/>
  </si>
  <si>
    <r>
      <rPr>
        <sz val="10"/>
        <color theme="1"/>
        <rFont val="宋体"/>
        <family val="3"/>
        <charset val="134"/>
      </rPr>
      <t>煎饼侠</t>
    </r>
    <phoneticPr fontId="6" type="noConversion"/>
  </si>
  <si>
    <r>
      <rPr>
        <sz val="10"/>
        <color theme="1"/>
        <rFont val="宋体"/>
        <family val="3"/>
        <charset val="134"/>
      </rPr>
      <t>澳门风云</t>
    </r>
    <r>
      <rPr>
        <sz val="10"/>
        <color theme="1"/>
        <rFont val="Times New Roman"/>
        <family val="1"/>
      </rPr>
      <t>2</t>
    </r>
    <phoneticPr fontId="6" type="noConversion"/>
  </si>
  <si>
    <r>
      <rPr>
        <sz val="10"/>
        <color theme="1"/>
        <rFont val="宋体"/>
        <family val="3"/>
        <charset val="134"/>
      </rPr>
      <t>第二个原因是</t>
    </r>
    <r>
      <rPr>
        <sz val="10"/>
        <color theme="1"/>
        <rFont val="Times New Roman"/>
        <family val="1"/>
      </rPr>
      <t>16</t>
    </r>
    <r>
      <rPr>
        <sz val="10"/>
        <color theme="1"/>
        <rFont val="宋体"/>
        <family val="3"/>
        <charset val="134"/>
      </rPr>
      <t>年票补的减少，</t>
    </r>
    <r>
      <rPr>
        <sz val="10"/>
        <color theme="1"/>
        <rFont val="Times New Roman"/>
        <family val="1"/>
      </rPr>
      <t>15</t>
    </r>
    <r>
      <rPr>
        <sz val="10"/>
        <color theme="1"/>
        <rFont val="宋体"/>
        <family val="3"/>
        <charset val="134"/>
      </rPr>
      <t>年的时候还处于团购比较热的时候，那时候还有不少九块九之类的低价电影票，但</t>
    </r>
    <r>
      <rPr>
        <sz val="10"/>
        <color theme="1"/>
        <rFont val="Times New Roman"/>
        <family val="1"/>
      </rPr>
      <t>16</t>
    </r>
    <r>
      <rPr>
        <sz val="10"/>
        <color theme="1"/>
        <rFont val="宋体"/>
        <family val="3"/>
        <charset val="134"/>
      </rPr>
      <t>年以来，票价都已经基本回到了正常的水平。票补的减少在一定程度上影响了电影票的销量。目前各平台的竞争格局趋于稳定，不再利用票补抢占市场，</t>
    </r>
    <phoneticPr fontId="6" type="noConversion"/>
  </si>
  <si>
    <r>
      <t xml:space="preserve">10. </t>
    </r>
    <r>
      <rPr>
        <sz val="10"/>
        <color theme="1"/>
        <rFont val="宋体"/>
        <family val="3"/>
        <charset val="134"/>
      </rPr>
      <t>投资电影最大的风险是什么？</t>
    </r>
    <phoneticPr fontId="2" type="noConversion"/>
  </si>
  <si>
    <r>
      <t xml:space="preserve">13. </t>
    </r>
    <r>
      <rPr>
        <sz val="10"/>
        <color theme="1"/>
        <rFont val="宋体"/>
        <family val="3"/>
        <charset val="134"/>
      </rPr>
      <t>你认为如何给文化传媒行业估值？</t>
    </r>
    <phoneticPr fontId="2" type="noConversion"/>
  </si>
  <si>
    <r>
      <rPr>
        <sz val="10"/>
        <color theme="1"/>
        <rFont val="宋体"/>
        <family val="3"/>
        <charset val="134"/>
      </rPr>
      <t>【通关题】</t>
    </r>
    <phoneticPr fontId="2" type="noConversion"/>
  </si>
  <si>
    <r>
      <t xml:space="preserve">1. </t>
    </r>
    <r>
      <rPr>
        <sz val="10"/>
        <color theme="1"/>
        <rFont val="宋体"/>
        <family val="3"/>
        <charset val="134"/>
      </rPr>
      <t>电影行业的产业链收益分配是怎样的？（请指出信息的出处）</t>
    </r>
    <phoneticPr fontId="2" type="noConversion"/>
  </si>
  <si>
    <r>
      <rPr>
        <sz val="10"/>
        <color theme="1"/>
        <rFont val="宋体"/>
        <family val="3"/>
        <charset val="134"/>
      </rPr>
      <t>出处：《万达院线：首次公开发行</t>
    </r>
    <r>
      <rPr>
        <sz val="10"/>
        <color theme="1"/>
        <rFont val="Times New Roman"/>
        <family val="1"/>
      </rPr>
      <t>A</t>
    </r>
    <r>
      <rPr>
        <sz val="10"/>
        <color theme="1"/>
        <rFont val="宋体"/>
        <family val="3"/>
        <charset val="134"/>
      </rPr>
      <t>股股票招股说明书》</t>
    </r>
    <r>
      <rPr>
        <sz val="10"/>
        <color theme="1"/>
        <rFont val="Times New Roman"/>
        <family val="1"/>
      </rPr>
      <t>P104(P127)</t>
    </r>
    <phoneticPr fontId="6" type="noConversion"/>
  </si>
  <si>
    <r>
      <rPr>
        <sz val="10"/>
        <color theme="1"/>
        <rFont val="宋体"/>
        <family val="3"/>
        <charset val="134"/>
      </rPr>
      <t>国内电影行业的分账比例：制片</t>
    </r>
    <r>
      <rPr>
        <b/>
        <sz val="10"/>
        <color rgb="FFC00000"/>
        <rFont val="Times New Roman"/>
        <family val="1"/>
      </rPr>
      <t>37%</t>
    </r>
    <r>
      <rPr>
        <sz val="10"/>
        <color theme="1"/>
        <rFont val="宋体"/>
        <family val="3"/>
        <charset val="134"/>
      </rPr>
      <t>，发行</t>
    </r>
    <r>
      <rPr>
        <b/>
        <sz val="10"/>
        <color rgb="FFC00000"/>
        <rFont val="Times New Roman"/>
        <family val="1"/>
      </rPr>
      <t>6%</t>
    </r>
    <r>
      <rPr>
        <sz val="10"/>
        <color theme="1"/>
        <rFont val="宋体"/>
        <family val="3"/>
        <charset val="134"/>
      </rPr>
      <t>，院线</t>
    </r>
    <r>
      <rPr>
        <sz val="10"/>
        <color theme="1"/>
        <rFont val="Times New Roman"/>
        <family val="1"/>
      </rPr>
      <t>+</t>
    </r>
    <r>
      <rPr>
        <sz val="10"/>
        <color theme="1"/>
        <rFont val="宋体"/>
        <family val="3"/>
        <charset val="134"/>
      </rPr>
      <t>影院</t>
    </r>
    <r>
      <rPr>
        <b/>
        <sz val="10"/>
        <color rgb="FFC00000"/>
        <rFont val="Times New Roman"/>
        <family val="1"/>
      </rPr>
      <t>57%</t>
    </r>
    <phoneticPr fontId="6" type="noConversion"/>
  </si>
  <si>
    <r>
      <rPr>
        <sz val="10"/>
        <color theme="1"/>
        <rFont val="宋体"/>
        <family val="3"/>
        <charset val="134"/>
      </rPr>
      <t>华谊兄弟主要依靠制作高质量的影片（现在还包括电视剧）获取收入。公司整体的收入跟影片的质量关系很大，收入波动大。固定成本较少，单片的投入成本变化较大，收益也变化较大。</t>
    </r>
    <phoneticPr fontId="6" type="noConversion"/>
  </si>
  <si>
    <r>
      <rPr>
        <sz val="10"/>
        <color theme="1"/>
        <rFont val="宋体"/>
        <family val="3"/>
        <charset val="134"/>
      </rPr>
      <t>万达电影更像是分销商，主要的上映影片都会播放，此外还有部分周边收入（食物，广告等）。业绩变化与整体电影票房的变化高度一致。</t>
    </r>
    <phoneticPr fontId="6" type="noConversion"/>
  </si>
  <si>
    <r>
      <rPr>
        <sz val="10"/>
        <color theme="1"/>
        <rFont val="宋体"/>
        <family val="3"/>
        <charset val="134"/>
      </rPr>
      <t>国产数量</t>
    </r>
    <phoneticPr fontId="6" type="noConversion"/>
  </si>
  <si>
    <r>
      <rPr>
        <sz val="10"/>
        <color theme="1"/>
        <rFont val="宋体"/>
        <family val="3"/>
        <charset val="134"/>
      </rPr>
      <t>国产占比</t>
    </r>
    <phoneticPr fontId="6" type="noConversion"/>
  </si>
  <si>
    <r>
      <rPr>
        <sz val="10"/>
        <color theme="1"/>
        <rFont val="宋体"/>
        <family val="3"/>
        <charset val="134"/>
      </rPr>
      <t>国产电影</t>
    </r>
    <phoneticPr fontId="6" type="noConversion"/>
  </si>
  <si>
    <r>
      <rPr>
        <sz val="10"/>
        <color theme="1"/>
        <rFont val="宋体"/>
        <family val="3"/>
        <charset val="134"/>
      </rPr>
      <t>参与制作</t>
    </r>
    <phoneticPr fontId="6" type="noConversion"/>
  </si>
  <si>
    <r>
      <rPr>
        <sz val="10"/>
        <color theme="1"/>
        <rFont val="宋体"/>
        <family val="3"/>
        <charset val="134"/>
      </rPr>
      <t>参与发行</t>
    </r>
    <phoneticPr fontId="6" type="noConversion"/>
  </si>
  <si>
    <r>
      <rPr>
        <sz val="10"/>
        <color theme="1"/>
        <rFont val="宋体"/>
        <family val="3"/>
        <charset val="134"/>
      </rPr>
      <t>建国大业</t>
    </r>
    <phoneticPr fontId="6" type="noConversion"/>
  </si>
  <si>
    <r>
      <rPr>
        <sz val="10"/>
        <color theme="1"/>
        <rFont val="宋体"/>
        <family val="3"/>
        <charset val="134"/>
      </rPr>
      <t>赤壁</t>
    </r>
    <r>
      <rPr>
        <sz val="10"/>
        <color theme="1"/>
        <rFont val="Times New Roman"/>
        <family val="1"/>
      </rPr>
      <t>(</t>
    </r>
    <r>
      <rPr>
        <sz val="10"/>
        <color theme="1"/>
        <rFont val="宋体"/>
        <family val="3"/>
        <charset val="134"/>
      </rPr>
      <t>下</t>
    </r>
    <r>
      <rPr>
        <sz val="10"/>
        <color theme="1"/>
        <rFont val="Times New Roman"/>
        <family val="1"/>
      </rPr>
      <t>)</t>
    </r>
    <phoneticPr fontId="6" type="noConversion"/>
  </si>
  <si>
    <r>
      <rPr>
        <sz val="10"/>
        <color theme="1"/>
        <rFont val="宋体"/>
        <family val="3"/>
        <charset val="134"/>
      </rPr>
      <t>风声</t>
    </r>
    <phoneticPr fontId="6" type="noConversion"/>
  </si>
  <si>
    <r>
      <rPr>
        <sz val="10"/>
        <color theme="1"/>
        <rFont val="宋体"/>
        <family val="3"/>
        <charset val="134"/>
      </rPr>
      <t>南京！南京！</t>
    </r>
    <phoneticPr fontId="6" type="noConversion"/>
  </si>
  <si>
    <r>
      <rPr>
        <sz val="10"/>
        <color theme="1"/>
        <rFont val="宋体"/>
        <family val="3"/>
        <charset val="134"/>
      </rPr>
      <t>叶问</t>
    </r>
    <r>
      <rPr>
        <sz val="10"/>
        <color theme="1"/>
        <rFont val="Times New Roman"/>
        <family val="1"/>
      </rPr>
      <t>2</t>
    </r>
    <r>
      <rPr>
        <sz val="10"/>
        <color theme="1"/>
        <rFont val="宋体"/>
        <family val="3"/>
        <charset val="134"/>
      </rPr>
      <t>：宗师传奇</t>
    </r>
    <phoneticPr fontId="6" type="noConversion"/>
  </si>
  <si>
    <r>
      <rPr>
        <sz val="10"/>
        <color theme="1"/>
        <rFont val="宋体"/>
        <family val="3"/>
        <charset val="134"/>
      </rPr>
      <t>金陵十三钗</t>
    </r>
    <phoneticPr fontId="6" type="noConversion"/>
  </si>
  <si>
    <r>
      <rPr>
        <sz val="10"/>
        <color theme="1"/>
        <rFont val="宋体"/>
        <family val="3"/>
        <charset val="134"/>
      </rPr>
      <t>建党伟业</t>
    </r>
    <phoneticPr fontId="6" type="noConversion"/>
  </si>
  <si>
    <r>
      <rPr>
        <sz val="10"/>
        <color theme="1"/>
        <rFont val="宋体"/>
        <family val="3"/>
        <charset val="134"/>
      </rPr>
      <t>龙门飞甲</t>
    </r>
    <phoneticPr fontId="6" type="noConversion"/>
  </si>
  <si>
    <r>
      <rPr>
        <sz val="10"/>
        <color theme="1"/>
        <rFont val="宋体"/>
        <family val="3"/>
        <charset val="134"/>
      </rPr>
      <t>失恋</t>
    </r>
    <r>
      <rPr>
        <sz val="10"/>
        <color theme="1"/>
        <rFont val="Times New Roman"/>
        <family val="1"/>
      </rPr>
      <t>33</t>
    </r>
    <r>
      <rPr>
        <sz val="10"/>
        <color theme="1"/>
        <rFont val="宋体"/>
        <family val="3"/>
        <charset val="134"/>
      </rPr>
      <t>天</t>
    </r>
    <phoneticPr fontId="6" type="noConversion"/>
  </si>
  <si>
    <r>
      <rPr>
        <sz val="10"/>
        <color theme="1"/>
        <rFont val="宋体"/>
        <family val="3"/>
        <charset val="134"/>
      </rPr>
      <t>画皮</t>
    </r>
    <r>
      <rPr>
        <sz val="10"/>
        <color theme="1"/>
        <rFont val="Times New Roman"/>
        <family val="1"/>
      </rPr>
      <t>2</t>
    </r>
    <phoneticPr fontId="6" type="noConversion"/>
  </si>
  <si>
    <r>
      <rPr>
        <sz val="10"/>
        <color theme="1"/>
        <rFont val="宋体"/>
        <family val="3"/>
        <charset val="134"/>
      </rPr>
      <t>十二生肖</t>
    </r>
    <phoneticPr fontId="6" type="noConversion"/>
  </si>
  <si>
    <r>
      <rPr>
        <sz val="10"/>
        <color theme="1"/>
        <rFont val="宋体"/>
        <family val="3"/>
        <charset val="134"/>
      </rPr>
      <t>西游降魔篇</t>
    </r>
    <phoneticPr fontId="6" type="noConversion"/>
  </si>
  <si>
    <r>
      <rPr>
        <sz val="10"/>
        <color theme="1"/>
        <rFont val="宋体"/>
        <family val="3"/>
        <charset val="134"/>
      </rPr>
      <t>致我们终将逝去的青春</t>
    </r>
    <phoneticPr fontId="6" type="noConversion"/>
  </si>
  <si>
    <r>
      <rPr>
        <sz val="10"/>
        <color theme="1"/>
        <rFont val="宋体"/>
        <family val="3"/>
        <charset val="134"/>
      </rPr>
      <t>私人订制</t>
    </r>
    <phoneticPr fontId="6" type="noConversion"/>
  </si>
  <si>
    <r>
      <rPr>
        <sz val="10"/>
        <color theme="1"/>
        <rFont val="宋体"/>
        <family val="3"/>
        <charset val="134"/>
      </rPr>
      <t>中国合伙人</t>
    </r>
    <phoneticPr fontId="6" type="noConversion"/>
  </si>
  <si>
    <r>
      <rPr>
        <sz val="10"/>
        <color theme="1"/>
        <rFont val="宋体"/>
        <family val="3"/>
        <charset val="134"/>
      </rPr>
      <t>北京遇上西雅图</t>
    </r>
    <phoneticPr fontId="6" type="noConversion"/>
  </si>
  <si>
    <r>
      <rPr>
        <sz val="10"/>
        <color theme="1"/>
        <rFont val="宋体"/>
        <family val="3"/>
        <charset val="134"/>
      </rPr>
      <t>小时代</t>
    </r>
    <phoneticPr fontId="6" type="noConversion"/>
  </si>
  <si>
    <r>
      <rPr>
        <sz val="10"/>
        <color theme="1"/>
        <rFont val="宋体"/>
        <family val="3"/>
        <charset val="134"/>
      </rPr>
      <t>心花路放</t>
    </r>
    <phoneticPr fontId="6" type="noConversion"/>
  </si>
  <si>
    <r>
      <rPr>
        <sz val="10"/>
        <color theme="1"/>
        <rFont val="宋体"/>
        <family val="3"/>
        <charset val="134"/>
      </rPr>
      <t>西游记之大闹天宫</t>
    </r>
    <phoneticPr fontId="6" type="noConversion"/>
  </si>
  <si>
    <r>
      <rPr>
        <sz val="10"/>
        <color theme="1"/>
        <rFont val="宋体"/>
        <family val="3"/>
        <charset val="134"/>
      </rPr>
      <t>爸爸去哪儿</t>
    </r>
    <phoneticPr fontId="6" type="noConversion"/>
  </si>
  <si>
    <r>
      <rPr>
        <sz val="10"/>
        <color theme="1"/>
        <rFont val="宋体"/>
        <family val="3"/>
        <charset val="134"/>
      </rPr>
      <t>分手大师</t>
    </r>
    <phoneticPr fontId="6" type="noConversion"/>
  </si>
  <si>
    <r>
      <rPr>
        <sz val="10"/>
        <color theme="1"/>
        <rFont val="宋体"/>
        <family val="3"/>
        <charset val="134"/>
      </rPr>
      <t>后会无期</t>
    </r>
    <phoneticPr fontId="6" type="noConversion"/>
  </si>
  <si>
    <r>
      <rPr>
        <sz val="10"/>
        <color theme="1"/>
        <rFont val="宋体"/>
        <family val="3"/>
        <charset val="134"/>
      </rPr>
      <t>捉妖记</t>
    </r>
    <phoneticPr fontId="6" type="noConversion"/>
  </si>
  <si>
    <r>
      <rPr>
        <sz val="10"/>
        <color theme="1"/>
        <rFont val="宋体"/>
        <family val="3"/>
        <charset val="134"/>
      </rPr>
      <t>港囧</t>
    </r>
    <phoneticPr fontId="6" type="noConversion"/>
  </si>
  <si>
    <r>
      <rPr>
        <sz val="10"/>
        <color theme="1"/>
        <rFont val="宋体"/>
        <family val="3"/>
        <charset val="134"/>
      </rPr>
      <t>夏洛特烦恼</t>
    </r>
    <phoneticPr fontId="6" type="noConversion"/>
  </si>
  <si>
    <r>
      <rPr>
        <sz val="10"/>
        <color theme="1"/>
        <rFont val="宋体"/>
        <family val="3"/>
        <charset val="134"/>
      </rPr>
      <t>寻龙诀</t>
    </r>
    <phoneticPr fontId="6" type="noConversion"/>
  </si>
  <si>
    <r>
      <rPr>
        <sz val="10"/>
        <color theme="1"/>
        <rFont val="宋体"/>
        <family val="3"/>
        <charset val="134"/>
      </rPr>
      <t>西游记之大圣归来</t>
    </r>
    <phoneticPr fontId="6" type="noConversion"/>
  </si>
  <si>
    <r>
      <rPr>
        <sz val="10"/>
        <color theme="1"/>
        <rFont val="宋体"/>
        <family val="3"/>
        <charset val="134"/>
      </rPr>
      <t>美人鱼</t>
    </r>
    <phoneticPr fontId="6" type="noConversion"/>
  </si>
  <si>
    <r>
      <rPr>
        <sz val="10"/>
        <color theme="1"/>
        <rFont val="宋体"/>
        <family val="3"/>
        <charset val="134"/>
      </rPr>
      <t>西游记之孙悟空三打白骨精</t>
    </r>
    <phoneticPr fontId="6" type="noConversion"/>
  </si>
  <si>
    <r>
      <rPr>
        <sz val="10"/>
        <color theme="1"/>
        <rFont val="宋体"/>
        <family val="3"/>
        <charset val="134"/>
      </rPr>
      <t>湄公河行动</t>
    </r>
    <phoneticPr fontId="6" type="noConversion"/>
  </si>
  <si>
    <r>
      <rPr>
        <sz val="10"/>
        <color theme="1"/>
        <rFont val="宋体"/>
        <family val="3"/>
        <charset val="134"/>
      </rPr>
      <t>盗墓笔记</t>
    </r>
    <phoneticPr fontId="6" type="noConversion"/>
  </si>
  <si>
    <r>
      <rPr>
        <sz val="10"/>
        <color theme="1"/>
        <rFont val="宋体"/>
        <family val="3"/>
        <charset val="134"/>
      </rPr>
      <t>功夫熊猫</t>
    </r>
    <r>
      <rPr>
        <sz val="10"/>
        <color theme="1"/>
        <rFont val="Times New Roman"/>
        <family val="1"/>
      </rPr>
      <t>3</t>
    </r>
    <phoneticPr fontId="6" type="noConversion"/>
  </si>
  <si>
    <r>
      <rPr>
        <sz val="10"/>
        <color theme="1"/>
        <rFont val="宋体"/>
        <family val="3"/>
        <charset val="134"/>
      </rPr>
      <t>长城</t>
    </r>
    <phoneticPr fontId="6" type="noConversion"/>
  </si>
  <si>
    <r>
      <t xml:space="preserve">4. </t>
    </r>
    <r>
      <rPr>
        <sz val="10"/>
        <color theme="1"/>
        <rFont val="宋体"/>
        <family val="3"/>
        <charset val="134"/>
      </rPr>
      <t>华谊、光线等老牌电影传媒上市公司江河日下是什么原因？</t>
    </r>
    <phoneticPr fontId="2" type="noConversion"/>
  </si>
  <si>
    <r>
      <rPr>
        <sz val="10"/>
        <color theme="1"/>
        <rFont val="宋体"/>
        <family val="3"/>
        <charset val="134"/>
      </rPr>
      <t>第一个原因是电影质量的竞争力不足。国内票房在</t>
    </r>
    <r>
      <rPr>
        <sz val="10"/>
        <color theme="1"/>
        <rFont val="Times New Roman"/>
        <family val="1"/>
      </rPr>
      <t>16</t>
    </r>
    <r>
      <rPr>
        <sz val="10"/>
        <color theme="1"/>
        <rFont val="宋体"/>
        <family val="3"/>
        <charset val="134"/>
      </rPr>
      <t>年以前都保持超高增速，电影制作行业不断有资本流入，但是实质上却并没有能够生产出优质的爆款内容。在电影保护政策下（放映单位年放映国产电影片的时间不得低于年放映电影片时间总和的三分之二。），目前国产电影的制作水平并没有随着时代而提升。但是观众的欣赏水平在不断提升，对品质要求要来越高。此外，可选择的影视娱乐内容也在不断的丰富（比如越来越多的优质网综）。</t>
    </r>
    <phoneticPr fontId="6" type="noConversion"/>
  </si>
  <si>
    <r>
      <rPr>
        <sz val="10"/>
        <color theme="1"/>
        <rFont val="宋体"/>
        <family val="3"/>
        <charset val="134"/>
      </rPr>
      <t>人口</t>
    </r>
    <phoneticPr fontId="6" type="noConversion"/>
  </si>
  <si>
    <r>
      <rPr>
        <sz val="10"/>
        <color theme="1"/>
        <rFont val="宋体"/>
        <family val="3"/>
        <charset val="134"/>
      </rPr>
      <t>银幕数量</t>
    </r>
    <phoneticPr fontId="6" type="noConversion"/>
  </si>
  <si>
    <r>
      <rPr>
        <sz val="10"/>
        <color theme="1"/>
        <rFont val="宋体"/>
        <family val="3"/>
        <charset val="134"/>
      </rPr>
      <t>人均</t>
    </r>
    <r>
      <rPr>
        <sz val="10"/>
        <color theme="1"/>
        <rFont val="Times New Roman"/>
        <family val="1"/>
      </rPr>
      <t>GDP</t>
    </r>
    <phoneticPr fontId="6" type="noConversion"/>
  </si>
  <si>
    <r>
      <rPr>
        <sz val="10"/>
        <color theme="1"/>
        <rFont val="宋体"/>
        <family val="3"/>
        <charset val="134"/>
      </rPr>
      <t>人均票房</t>
    </r>
    <phoneticPr fontId="6" type="noConversion"/>
  </si>
  <si>
    <r>
      <rPr>
        <sz val="10"/>
        <color theme="1"/>
        <rFont val="宋体"/>
        <family val="3"/>
        <charset val="134"/>
      </rPr>
      <t>人均观影</t>
    </r>
    <phoneticPr fontId="6" type="noConversion"/>
  </si>
  <si>
    <r>
      <rPr>
        <sz val="10"/>
        <color theme="1"/>
        <rFont val="宋体"/>
        <family val="3"/>
        <charset val="134"/>
      </rPr>
      <t>百万人拥有银幕</t>
    </r>
    <phoneticPr fontId="6" type="noConversion"/>
  </si>
  <si>
    <r>
      <t xml:space="preserve">7. </t>
    </r>
    <r>
      <rPr>
        <sz val="10"/>
        <color theme="1"/>
        <rFont val="宋体"/>
        <family val="3"/>
        <charset val="134"/>
      </rPr>
      <t>电视剧、电影和动漫的商业模式有何不同？</t>
    </r>
    <phoneticPr fontId="2" type="noConversion"/>
  </si>
  <si>
    <r>
      <rPr>
        <sz val="10"/>
        <color theme="1"/>
        <rFont val="宋体"/>
        <family val="3"/>
        <charset val="134"/>
      </rPr>
      <t>动漫也是则是通过动画片</t>
    </r>
    <r>
      <rPr>
        <sz val="10"/>
        <color theme="1"/>
        <rFont val="Times New Roman"/>
        <family val="1"/>
      </rPr>
      <t>+</t>
    </r>
    <r>
      <rPr>
        <sz val="10"/>
        <color theme="1"/>
        <rFont val="宋体"/>
        <family val="3"/>
        <charset val="134"/>
      </rPr>
      <t>漫画的形式形成</t>
    </r>
    <r>
      <rPr>
        <sz val="10"/>
        <color theme="1"/>
        <rFont val="Times New Roman"/>
        <family val="1"/>
      </rPr>
      <t>IP</t>
    </r>
    <r>
      <rPr>
        <sz val="10"/>
        <color theme="1"/>
        <rFont val="宋体"/>
        <family val="3"/>
        <charset val="134"/>
      </rPr>
      <t>，然后通过动漫周边产品获取收入。</t>
    </r>
    <phoneticPr fontId="6" type="noConversion"/>
  </si>
  <si>
    <r>
      <t xml:space="preserve">8. </t>
    </r>
    <r>
      <rPr>
        <sz val="10"/>
        <color theme="1"/>
        <rFont val="宋体"/>
        <family val="3"/>
        <charset val="134"/>
      </rPr>
      <t>为什么好莱坞电影近年热衷于拍续集？</t>
    </r>
    <phoneticPr fontId="2" type="noConversion"/>
  </si>
  <si>
    <r>
      <t xml:space="preserve">9. </t>
    </r>
    <r>
      <rPr>
        <sz val="10"/>
        <color theme="1"/>
        <rFont val="宋体"/>
        <family val="3"/>
        <charset val="134"/>
      </rPr>
      <t>变形金刚</t>
    </r>
    <r>
      <rPr>
        <sz val="10"/>
        <color theme="1"/>
        <rFont val="Times New Roman"/>
        <family val="1"/>
      </rPr>
      <t>30</t>
    </r>
    <r>
      <rPr>
        <sz val="10"/>
        <color theme="1"/>
        <rFont val="宋体"/>
        <family val="3"/>
        <charset val="134"/>
      </rPr>
      <t>年前在大陆的商业模式和今天</t>
    </r>
    <r>
      <rPr>
        <sz val="10"/>
        <color theme="1"/>
        <rFont val="Times New Roman"/>
        <family val="1"/>
      </rPr>
      <t>A</t>
    </r>
    <r>
      <rPr>
        <sz val="10"/>
        <color theme="1"/>
        <rFont val="宋体"/>
        <family val="3"/>
        <charset val="134"/>
      </rPr>
      <t>股的哪些上市公司类似？</t>
    </r>
    <phoneticPr fontId="2" type="noConversion"/>
  </si>
  <si>
    <r>
      <t>1985</t>
    </r>
    <r>
      <rPr>
        <sz val="10"/>
        <color theme="1"/>
        <rFont val="宋体"/>
        <family val="3"/>
        <charset val="134"/>
      </rPr>
      <t>年夏，变形金刚港译版在香港播出。三年后，变形金刚在国内播出。同年变形金刚玩具开始进入市场。</t>
    </r>
    <phoneticPr fontId="6" type="noConversion"/>
  </si>
  <si>
    <r>
      <rPr>
        <sz val="10"/>
        <color theme="1"/>
        <rFont val="宋体"/>
        <family val="3"/>
        <charset val="134"/>
      </rPr>
      <t>商业模式就是：动画片形成</t>
    </r>
    <r>
      <rPr>
        <sz val="10"/>
        <color theme="1"/>
        <rFont val="Times New Roman"/>
        <family val="1"/>
      </rPr>
      <t>IP+</t>
    </r>
    <r>
      <rPr>
        <sz val="10"/>
        <color theme="1"/>
        <rFont val="宋体"/>
        <family val="3"/>
        <charset val="134"/>
      </rPr>
      <t>玩具变现</t>
    </r>
    <phoneticPr fontId="6" type="noConversion"/>
  </si>
  <si>
    <r>
      <t xml:space="preserve">11. </t>
    </r>
    <r>
      <rPr>
        <sz val="10"/>
        <color theme="1"/>
        <rFont val="宋体"/>
        <family val="3"/>
        <charset val="134"/>
      </rPr>
      <t>主题公园的商业模式本质是什么？轻资产还是重资产？</t>
    </r>
    <phoneticPr fontId="2" type="noConversion"/>
  </si>
  <si>
    <r>
      <t xml:space="preserve">12. </t>
    </r>
    <r>
      <rPr>
        <sz val="10"/>
        <color theme="1"/>
        <rFont val="宋体"/>
        <family val="3"/>
        <charset val="134"/>
      </rPr>
      <t>投资主题公园最大的风险是什么？什么才是主题公园的核心竞争力？</t>
    </r>
    <phoneticPr fontId="2" type="noConversion"/>
  </si>
  <si>
    <r>
      <rPr>
        <sz val="10"/>
        <color theme="1"/>
        <rFont val="宋体"/>
        <family val="3"/>
        <charset val="134"/>
      </rPr>
      <t>首先应该区分一下是重资产还是轻资产的文化传媒企业。</t>
    </r>
    <phoneticPr fontId="6" type="noConversion"/>
  </si>
  <si>
    <t>数据来源：</t>
    <phoneticPr fontId="6" type="noConversion"/>
  </si>
  <si>
    <t>华谊兄弟是电影制作商，轻资产，上市时固定资产占比</t>
    <phoneticPr fontId="6" type="noConversion"/>
  </si>
  <si>
    <t>万达电影是院线经营方，重资产，上市时固定资产占比</t>
    <phoneticPr fontId="6" type="noConversion"/>
  </si>
  <si>
    <t>有三个方面的原因：</t>
    <phoneticPr fontId="6" type="noConversion"/>
  </si>
  <si>
    <r>
      <t xml:space="preserve">1. </t>
    </r>
    <r>
      <rPr>
        <b/>
        <sz val="10"/>
        <color theme="1"/>
        <rFont val="宋体"/>
        <family val="3"/>
        <charset val="134"/>
      </rPr>
      <t>华谊和光线原来御用的导演的老化。</t>
    </r>
    <r>
      <rPr>
        <sz val="10"/>
        <color theme="1"/>
        <rFont val="宋体"/>
        <family val="3"/>
        <charset val="134"/>
      </rPr>
      <t>现在的这个电影市场，更多的是年轻的这个观众，导演老化之后对年轻人的喜好把握不是很好，导致其拍出来的片子并不符合现在年轻人的口味。这个跟原来冯小刚拍片的时候很受</t>
    </r>
    <r>
      <rPr>
        <sz val="10"/>
        <color theme="1"/>
        <rFont val="Times New Roman"/>
        <family val="1"/>
      </rPr>
      <t>70</t>
    </r>
    <r>
      <rPr>
        <sz val="10"/>
        <color theme="1"/>
        <rFont val="宋体"/>
        <family val="3"/>
        <charset val="134"/>
      </rPr>
      <t>后，</t>
    </r>
    <r>
      <rPr>
        <sz val="10"/>
        <color theme="1"/>
        <rFont val="Times New Roman"/>
        <family val="1"/>
      </rPr>
      <t>80</t>
    </r>
    <r>
      <rPr>
        <sz val="10"/>
        <color theme="1"/>
        <rFont val="宋体"/>
        <family val="3"/>
        <charset val="134"/>
      </rPr>
      <t>后的欢迎是完全是两回事情。</t>
    </r>
    <phoneticPr fontId="6" type="noConversion"/>
  </si>
  <si>
    <r>
      <t xml:space="preserve">2. </t>
    </r>
    <r>
      <rPr>
        <b/>
        <sz val="10"/>
        <color theme="1"/>
        <rFont val="宋体"/>
        <family val="3"/>
        <charset val="134"/>
      </rPr>
      <t>通过让明星入股来圈住明星的这个经纪模式慢慢不行了</t>
    </r>
    <r>
      <rPr>
        <b/>
        <sz val="10"/>
        <color theme="1"/>
        <rFont val="Times New Roman"/>
        <family val="1"/>
      </rPr>
      <t>.</t>
    </r>
    <r>
      <rPr>
        <sz val="10"/>
        <color theme="1"/>
        <rFont val="宋体"/>
        <family val="3"/>
        <charset val="134"/>
      </rPr>
      <t>比如说像黄晓明，范冰冰，这样一批头牌明星都开始自己成立工作室，然后参与到影视剧的的制作中。华谊和光线对于他们的这个控制力也不强了。所以票房的号召力也存在衰退的趋势。</t>
    </r>
    <phoneticPr fontId="6" type="noConversion"/>
  </si>
  <si>
    <r>
      <t xml:space="preserve">3. </t>
    </r>
    <r>
      <rPr>
        <b/>
        <sz val="10"/>
        <color theme="1"/>
        <rFont val="宋体"/>
        <family val="3"/>
        <charset val="134"/>
      </rPr>
      <t>上市后并没有能够形成机构化的核心竞争力。</t>
    </r>
    <r>
      <rPr>
        <sz val="10"/>
        <color theme="1"/>
        <rFont val="宋体"/>
        <family val="3"/>
        <charset val="134"/>
      </rPr>
      <t>国内目前这个电影行业，还是以一些老江湖单打独斗，比如王中军王中磊。就是整体上市公司化运作后，并没有能够形成更强的一个核心竞争力。然后随着光线华谊的创始人开始进行一些多元化的投资（游戏什么的），反而在自己主营的电影这一块，没有能够像美国的几个大电影制作公司那样，形成比较深厚的沉淀。不可避免的结果就是这些上市公司它本身没有形成机构化以后，那么在影视投拍方面逐步的去衰弱。</t>
    </r>
    <phoneticPr fontId="6" type="noConversion"/>
  </si>
  <si>
    <t>电影是要直接面向终端消费者的，票房收入不稳定，如果一个电影投资一个亿，票房最后超过十亿了，那会赚翻。但是投资1个亿，票房也只有一个亿的话就大亏了，这个在开拍的时候都是不确定的，到上映才知道；</t>
    <phoneticPr fontId="6" type="noConversion"/>
  </si>
  <si>
    <r>
      <rPr>
        <sz val="10"/>
        <color theme="1"/>
        <rFont val="宋体"/>
        <family val="3"/>
        <charset val="134"/>
      </rPr>
      <t>电视剧的制作方是卖给电视台</t>
    </r>
    <r>
      <rPr>
        <sz val="10"/>
        <color theme="1"/>
        <rFont val="Times New Roman"/>
        <family val="1"/>
      </rPr>
      <t>+</t>
    </r>
    <r>
      <rPr>
        <sz val="10"/>
        <color theme="1"/>
        <rFont val="宋体"/>
        <family val="3"/>
        <charset val="134"/>
      </rPr>
      <t>视频网站的，收入稳定，风险不大。承担风险的是电视台，电视台的采购（在投拍之前）其实更像是一次风险投资，后面收视率好还是差，结果都是电视台承担；一般电视剧的制作方在前期买个一家或者几家电视台之后就能回收成本，如果后期收视好，再继续卖的话，也不会有太多的收入。</t>
    </r>
    <phoneticPr fontId="6" type="noConversion"/>
  </si>
  <si>
    <r>
      <rPr>
        <sz val="10"/>
        <color theme="1"/>
        <rFont val="宋体"/>
        <family val="3"/>
        <charset val="134"/>
      </rPr>
      <t>拍续集可以极大地降低电影投资的风险。因为前作形成了</t>
    </r>
    <r>
      <rPr>
        <sz val="10"/>
        <color theme="1"/>
        <rFont val="Times New Roman"/>
        <family val="1"/>
      </rPr>
      <t>IP</t>
    </r>
    <r>
      <rPr>
        <sz val="10"/>
        <color theme="1"/>
        <rFont val="宋体"/>
        <family val="3"/>
        <charset val="134"/>
      </rPr>
      <t>效应，保证拍出来的续作有不错的票房。尽管拍续集比较无聊，从内容创新上是比较无聊的事情，续集</t>
    </r>
    <r>
      <rPr>
        <sz val="10"/>
        <color theme="1"/>
        <rFont val="Times New Roman"/>
        <family val="1"/>
      </rPr>
      <t>3456</t>
    </r>
    <r>
      <rPr>
        <sz val="10"/>
        <color theme="1"/>
        <rFont val="宋体"/>
        <family val="3"/>
        <charset val="134"/>
      </rPr>
      <t>拍过去。但是对于制作方来说，是控制风险，确保收益的最好的方法。</t>
    </r>
    <phoneticPr fontId="6" type="noConversion"/>
  </si>
  <si>
    <r>
      <rPr>
        <sz val="10"/>
        <color theme="1"/>
        <rFont val="宋体"/>
        <family val="3"/>
        <charset val="134"/>
      </rPr>
      <t>与奥飞娱乐的商业模式类似。奥飞旗下拥有包括《喜羊羊与灰太狼》，《巴啦啦小魔仙》，《火力少年王》，《超级飞侠》等动画</t>
    </r>
    <r>
      <rPr>
        <sz val="10"/>
        <color theme="1"/>
        <rFont val="Times New Roman"/>
        <family val="1"/>
      </rPr>
      <t>IP</t>
    </r>
    <r>
      <rPr>
        <sz val="10"/>
        <color theme="1"/>
        <rFont val="宋体"/>
        <family val="3"/>
        <charset val="134"/>
      </rPr>
      <t>，然后以销售动画</t>
    </r>
    <r>
      <rPr>
        <sz val="10"/>
        <color theme="1"/>
        <rFont val="Times New Roman"/>
        <family val="1"/>
      </rPr>
      <t>IP</t>
    </r>
    <r>
      <rPr>
        <sz val="10"/>
        <color theme="1"/>
        <rFont val="宋体"/>
        <family val="3"/>
        <charset val="134"/>
      </rPr>
      <t>中的人物形象，或者</t>
    </r>
    <r>
      <rPr>
        <sz val="10"/>
        <color theme="1"/>
        <rFont val="Times New Roman"/>
        <family val="1"/>
      </rPr>
      <t>IP</t>
    </r>
    <r>
      <rPr>
        <sz val="10"/>
        <color theme="1"/>
        <rFont val="宋体"/>
        <family val="3"/>
        <charset val="134"/>
      </rPr>
      <t>中的玩具（比如火力少年王的悠悠球系列，至今仍是奥飞最主要的产品之一）。</t>
    </r>
    <phoneticPr fontId="6" type="noConversion"/>
  </si>
  <si>
    <r>
      <t>主题乐园的核心竞争力，</t>
    </r>
    <r>
      <rPr>
        <b/>
        <sz val="10"/>
        <color theme="1"/>
        <rFont val="宋体"/>
        <family val="3"/>
        <charset val="134"/>
      </rPr>
      <t>IP（最重要），区域及差异化的娱乐项目。</t>
    </r>
    <phoneticPr fontId="6" type="noConversion"/>
  </si>
  <si>
    <t>首先，主题乐园和赌场类似，前期建造需要先投入大量的资本，固定成本高，所以是重资产运营。后期的接待人数和人均消费金额决定了其收入来源。</t>
    <phoneticPr fontId="6" type="noConversion"/>
  </si>
  <si>
    <t>最大的风险是没有核心竞争力，后期收入跟不上；</t>
    <phoneticPr fontId="6" type="noConversion"/>
  </si>
  <si>
    <r>
      <t>其实主题公园从全世界范围上来，看那些最成功的主题公园，其实靠的还是</t>
    </r>
    <r>
      <rPr>
        <sz val="10"/>
        <color theme="1"/>
        <rFont val="Times New Roman"/>
        <family val="1"/>
      </rPr>
      <t>IP</t>
    </r>
    <r>
      <rPr>
        <sz val="10"/>
        <color theme="1"/>
        <rFont val="宋体"/>
        <family val="3"/>
        <charset val="134"/>
      </rPr>
      <t>。比如迪斯尼为什么那么成功，是因为他有众多的这个卡通和动画的这个</t>
    </r>
    <r>
      <rPr>
        <sz val="10"/>
        <color theme="1"/>
        <rFont val="Times New Roman"/>
        <family val="1"/>
      </rPr>
      <t>IP</t>
    </r>
    <r>
      <rPr>
        <sz val="10"/>
        <color theme="1"/>
        <rFont val="宋体"/>
        <family val="3"/>
        <charset val="134"/>
      </rPr>
      <t>。除此以外，主题公园也取决一个供给。有点跟开餐馆类似，就是你的位置到底是在哪里。比如说香港的迪士尼乐园，初期刚开始开的时候背靠大陆客流是可以的，但是在上海开了以后它如果没有新的项目对它的这个分流就非常的明显。最后还有一个重要的因素是其特色的娱乐项目，比如长隆，里面的一些来自世界各地的野生动物，那也可以保证其比较强的竞争力。这也是为什么之前万达的一些主题公园都没有能够成功的原因，因为其没有差异化，基本上就是在复制开商城的一个模式。</t>
    </r>
    <phoneticPr fontId="6" type="noConversion"/>
  </si>
  <si>
    <r>
      <rPr>
        <sz val="10"/>
        <color theme="1"/>
        <rFont val="宋体"/>
        <family val="3"/>
        <charset val="134"/>
      </rPr>
      <t>对于轻资产的传媒企业，影视制作公司类似于游戏，业务收入不稳定，非常依赖于爆款，从</t>
    </r>
    <r>
      <rPr>
        <sz val="10"/>
        <color theme="1"/>
        <rFont val="Times New Roman"/>
        <family val="1"/>
      </rPr>
      <t>PEPB</t>
    </r>
    <r>
      <rPr>
        <sz val="10"/>
        <color theme="1"/>
        <rFont val="宋体"/>
        <family val="3"/>
        <charset val="134"/>
      </rPr>
      <t>上来说都不好估值，更看重其制作实力以及储备的</t>
    </r>
    <r>
      <rPr>
        <sz val="10"/>
        <color theme="1"/>
        <rFont val="Times New Roman"/>
        <family val="1"/>
      </rPr>
      <t>IP</t>
    </r>
    <r>
      <rPr>
        <sz val="10"/>
        <color theme="1"/>
        <rFont val="宋体"/>
        <family val="3"/>
        <charset val="134"/>
      </rPr>
      <t>价值。</t>
    </r>
    <phoneticPr fontId="6" type="noConversion"/>
  </si>
  <si>
    <r>
      <rPr>
        <sz val="10"/>
        <color theme="1"/>
        <rFont val="宋体"/>
        <family val="3"/>
        <charset val="134"/>
      </rPr>
      <t>对于重资产运营的主题乐园，用</t>
    </r>
    <r>
      <rPr>
        <sz val="10"/>
        <color theme="1"/>
        <rFont val="Times New Roman"/>
        <family val="1"/>
      </rPr>
      <t>PB</t>
    </r>
    <r>
      <rPr>
        <sz val="10"/>
        <color theme="1"/>
        <rFont val="宋体"/>
        <family val="3"/>
        <charset val="134"/>
      </rPr>
      <t>估值比较合适，同时还需要考虑其核心竞争力（</t>
    </r>
    <r>
      <rPr>
        <sz val="10"/>
        <color theme="1"/>
        <rFont val="Times New Roman"/>
        <family val="1"/>
      </rPr>
      <t>IP</t>
    </r>
    <r>
      <rPr>
        <sz val="10"/>
        <color theme="1"/>
        <rFont val="宋体"/>
        <family val="3"/>
        <charset val="134"/>
      </rPr>
      <t>储备，区域（供给），差异化）。</t>
    </r>
    <phoneticPr fontId="6" type="noConversion"/>
  </si>
  <si>
    <t>国内电影行业的主要收入还都是票房为主（接近90%）</t>
    <phoneticPr fontId="6" type="noConversion"/>
  </si>
  <si>
    <t>华谊</t>
    <phoneticPr fontId="6" type="noConversion"/>
  </si>
  <si>
    <t>光线</t>
    <phoneticPr fontId="6" type="noConversion"/>
  </si>
  <si>
    <t>光线</t>
    <phoneticPr fontId="6" type="noConversion"/>
  </si>
  <si>
    <r>
      <rPr>
        <sz val="10"/>
        <color theme="1"/>
        <rFont val="宋体"/>
        <family val="3"/>
        <charset val="134"/>
      </rPr>
      <t>产业链参与者包括：制片（拍电影），发行（宣传电影），院线</t>
    </r>
    <r>
      <rPr>
        <sz val="10"/>
        <color theme="1"/>
        <rFont val="Times New Roman"/>
        <family val="1"/>
      </rPr>
      <t>+</t>
    </r>
    <r>
      <rPr>
        <sz val="10"/>
        <color theme="1"/>
        <rFont val="宋体"/>
        <family val="3"/>
        <charset val="134"/>
      </rPr>
      <t>影院（播放电影，向消费者收费）</t>
    </r>
    <phoneticPr fontId="6" type="noConversion"/>
  </si>
  <si>
    <r>
      <rPr>
        <b/>
        <sz val="14"/>
        <color theme="1"/>
        <rFont val="宋体"/>
        <family val="3"/>
        <charset val="134"/>
      </rPr>
      <t>【</t>
    </r>
    <r>
      <rPr>
        <b/>
        <sz val="14"/>
        <color theme="1"/>
        <rFont val="Times New Roman"/>
        <family val="1"/>
      </rPr>
      <t>18</t>
    </r>
    <r>
      <rPr>
        <b/>
        <sz val="14"/>
        <color theme="1"/>
        <rFont val="宋体"/>
        <family val="3"/>
        <charset val="134"/>
      </rPr>
      <t>春训营价值投资新时代</t>
    </r>
    <r>
      <rPr>
        <b/>
        <sz val="14"/>
        <color theme="1"/>
        <rFont val="宋体"/>
        <family val="3"/>
        <charset val="134"/>
      </rPr>
      <t>】任务六：文化传媒</t>
    </r>
    <r>
      <rPr>
        <b/>
        <sz val="14"/>
        <color theme="1"/>
        <rFont val="Times New Roman"/>
        <family val="1"/>
      </rPr>
      <t xml:space="preserve"> - IP</t>
    </r>
    <r>
      <rPr>
        <b/>
        <sz val="14"/>
        <color theme="1"/>
        <rFont val="宋体"/>
        <family val="3"/>
        <charset val="134"/>
      </rPr>
      <t>为王</t>
    </r>
    <phoneticPr fontId="2" type="noConversion"/>
  </si>
  <si>
    <t>附加题</t>
    <phoneticPr fontId="6" type="noConversion"/>
  </si>
  <si>
    <r>
      <t>1</t>
    </r>
    <r>
      <rPr>
        <sz val="10"/>
        <color theme="1"/>
        <rFont val="宋体"/>
        <family val="3"/>
        <charset val="134"/>
      </rPr>
      <t>、都是投资电影行业，投资中国电影、华谊兄弟、光线传媒和万达电影的关键区别是什么，列举这些上市公司</t>
    </r>
    <r>
      <rPr>
        <sz val="10"/>
        <color theme="1"/>
        <rFont val="Times New Roman"/>
        <family val="1"/>
      </rPr>
      <t>2017</t>
    </r>
    <r>
      <rPr>
        <sz val="10"/>
        <color theme="1"/>
        <rFont val="宋体"/>
        <family val="3"/>
        <charset val="134"/>
      </rPr>
      <t>年的收入</t>
    </r>
    <r>
      <rPr>
        <sz val="10"/>
        <color theme="1"/>
        <rFont val="Times New Roman"/>
        <family val="1"/>
      </rPr>
      <t>/</t>
    </r>
    <r>
      <rPr>
        <sz val="10"/>
        <color theme="1"/>
        <rFont val="宋体"/>
        <family val="3"/>
        <charset val="134"/>
      </rPr>
      <t>利润占比构成，简述你的结论。</t>
    </r>
    <phoneticPr fontId="2" type="noConversion"/>
  </si>
  <si>
    <t>电影发行</t>
    <phoneticPr fontId="6" type="noConversion"/>
  </si>
  <si>
    <t>电影放映</t>
    <phoneticPr fontId="6" type="noConversion"/>
  </si>
  <si>
    <t>影视服务</t>
    <phoneticPr fontId="6" type="noConversion"/>
  </si>
  <si>
    <t>羞羞的铁拳</t>
  </si>
  <si>
    <t>功夫瑜伽</t>
  </si>
  <si>
    <t>西游伏妖篇</t>
  </si>
  <si>
    <t>芳华</t>
  </si>
  <si>
    <t>战狼2</t>
  </si>
  <si>
    <t>Y</t>
    <phoneticPr fontId="6" type="noConversion"/>
  </si>
  <si>
    <t>Y</t>
    <phoneticPr fontId="6" type="noConversion"/>
  </si>
  <si>
    <t>Y</t>
    <phoneticPr fontId="6" type="noConversion"/>
  </si>
  <si>
    <t>华谊</t>
    <phoneticPr fontId="6" type="noConversion"/>
  </si>
  <si>
    <t>华谊和光线占比在下降，在16和17年甚至前十的国产片中华谊和光线只有一部。而且现在整体的趋势是联合拍的比较多，参与的也不是百分之百。</t>
    <phoneticPr fontId="6" type="noConversion"/>
  </si>
  <si>
    <r>
      <t xml:space="preserve">3. </t>
    </r>
    <r>
      <rPr>
        <sz val="10"/>
        <rFont val="宋体"/>
        <family val="3"/>
        <charset val="134"/>
      </rPr>
      <t>整理</t>
    </r>
    <r>
      <rPr>
        <sz val="10"/>
        <rFont val="Times New Roman"/>
        <family val="1"/>
      </rPr>
      <t>2009-2017</t>
    </r>
    <r>
      <rPr>
        <sz val="10"/>
        <rFont val="宋体"/>
        <family val="3"/>
        <charset val="134"/>
      </rPr>
      <t>各年中国电影行业票房排行前十的电影中国产电影的占比，标注有</t>
    </r>
    <r>
      <rPr>
        <sz val="10"/>
        <rFont val="Times New Roman"/>
        <family val="1"/>
      </rPr>
      <t>A</t>
    </r>
    <r>
      <rPr>
        <sz val="10"/>
        <rFont val="宋体"/>
        <family val="3"/>
        <charset val="134"/>
      </rPr>
      <t>股上市公司参与的影片。</t>
    </r>
    <phoneticPr fontId="2" type="noConversion"/>
  </si>
  <si>
    <t>数据来源：http://www.cbooo.cn/year?year=2018</t>
    <phoneticPr fontId="6" type="noConversion"/>
  </si>
  <si>
    <r>
      <rPr>
        <sz val="10"/>
        <color theme="1"/>
        <rFont val="宋体"/>
        <family val="3"/>
        <charset val="134"/>
      </rPr>
      <t>下图为</t>
    </r>
    <r>
      <rPr>
        <sz val="10"/>
        <color theme="1"/>
        <rFont val="Times New Roman"/>
        <family val="1"/>
      </rPr>
      <t>08-17</t>
    </r>
    <r>
      <rPr>
        <sz val="10"/>
        <color theme="1"/>
        <rFont val="宋体"/>
        <family val="3"/>
        <charset val="134"/>
      </rPr>
      <t>年的电影票房变化：</t>
    </r>
    <phoneticPr fontId="6" type="noConversion"/>
  </si>
  <si>
    <r>
      <t xml:space="preserve">5. </t>
    </r>
    <r>
      <rPr>
        <sz val="10"/>
        <rFont val="宋体"/>
        <family val="3"/>
        <charset val="134"/>
      </rPr>
      <t>中国电影行业最近两三年的调整是什么原因？</t>
    </r>
    <phoneticPr fontId="2" type="noConversion"/>
  </si>
  <si>
    <t>影视制作</t>
    <phoneticPr fontId="6" type="noConversion"/>
  </si>
  <si>
    <t>营业收入构成</t>
    <phoneticPr fontId="6" type="noConversion"/>
  </si>
  <si>
    <r>
      <rPr>
        <sz val="10"/>
        <color theme="1"/>
        <rFont val="宋体"/>
        <family val="3"/>
        <charset val="134"/>
      </rPr>
      <t>以下取</t>
    </r>
    <r>
      <rPr>
        <sz val="10"/>
        <color theme="1"/>
        <rFont val="Times New Roman"/>
        <family val="1"/>
      </rPr>
      <t>17</t>
    </r>
    <r>
      <rPr>
        <sz val="10"/>
        <color theme="1"/>
        <rFont val="宋体"/>
        <family val="3"/>
        <charset val="134"/>
      </rPr>
      <t>年年报数据：</t>
    </r>
    <phoneticPr fontId="6" type="noConversion"/>
  </si>
  <si>
    <t>票房失败。</t>
    <phoneticPr fontId="6" type="noConversion"/>
  </si>
  <si>
    <t>票房收入</t>
    <phoneticPr fontId="6" type="noConversion"/>
  </si>
  <si>
    <t>GDP</t>
    <phoneticPr fontId="6" type="noConversion"/>
  </si>
  <si>
    <t>观影次数</t>
    <phoneticPr fontId="6" type="noConversion"/>
  </si>
  <si>
    <t>亿次</t>
    <phoneticPr fontId="6" type="noConversion"/>
  </si>
  <si>
    <t>亿美元</t>
    <phoneticPr fontId="6" type="noConversion"/>
  </si>
  <si>
    <t>毛利润构成</t>
    <phoneticPr fontId="6" type="noConversion"/>
  </si>
  <si>
    <t>注：上表非美元单位数据均按最近的汇率折算成美元。</t>
    <phoneticPr fontId="6" type="noConversion"/>
  </si>
  <si>
    <r>
      <rPr>
        <b/>
        <sz val="10"/>
        <color theme="1"/>
        <rFont val="宋体"/>
        <family val="3"/>
        <charset val="134"/>
      </rPr>
      <t>中国</t>
    </r>
    <phoneticPr fontId="6" type="noConversion"/>
  </si>
  <si>
    <r>
      <rPr>
        <b/>
        <sz val="10"/>
        <color theme="1"/>
        <rFont val="宋体"/>
        <family val="3"/>
        <charset val="134"/>
      </rPr>
      <t>美国</t>
    </r>
    <phoneticPr fontId="6" type="noConversion"/>
  </si>
  <si>
    <r>
      <rPr>
        <b/>
        <sz val="10"/>
        <color theme="1"/>
        <rFont val="宋体"/>
        <family val="3"/>
        <charset val="134"/>
      </rPr>
      <t>日本</t>
    </r>
    <phoneticPr fontId="6" type="noConversion"/>
  </si>
  <si>
    <r>
      <rPr>
        <b/>
        <sz val="10"/>
        <color theme="1"/>
        <rFont val="宋体"/>
        <family val="3"/>
        <charset val="134"/>
      </rPr>
      <t>印度</t>
    </r>
    <phoneticPr fontId="6" type="noConversion"/>
  </si>
  <si>
    <r>
      <t>2.</t>
    </r>
    <r>
      <rPr>
        <sz val="10"/>
        <rFont val="宋体"/>
        <family val="3"/>
        <charset val="134"/>
      </rPr>
      <t>日本电影数据：</t>
    </r>
    <r>
      <rPr>
        <sz val="10"/>
        <rFont val="Times New Roman"/>
        <family val="1"/>
      </rPr>
      <t>http://www.chinafilm.com/hygc/3687.jhtml</t>
    </r>
    <phoneticPr fontId="6" type="noConversion"/>
  </si>
  <si>
    <r>
      <t>3.</t>
    </r>
    <r>
      <rPr>
        <sz val="10"/>
        <rFont val="宋体"/>
        <family val="3"/>
        <charset val="134"/>
      </rPr>
      <t>印度电影数据：</t>
    </r>
    <r>
      <rPr>
        <sz val="10"/>
        <rFont val="Times New Roman"/>
        <family val="1"/>
      </rPr>
      <t>http://www.chinafilm.com/hygc/3687.jhtml</t>
    </r>
    <phoneticPr fontId="6" type="noConversion"/>
  </si>
  <si>
    <r>
      <t xml:space="preserve">6. </t>
    </r>
    <r>
      <rPr>
        <sz val="10"/>
        <rFont val="宋体"/>
        <family val="3"/>
        <charset val="134"/>
      </rPr>
      <t>对比中国、美国、日本、印度的人均</t>
    </r>
    <r>
      <rPr>
        <sz val="10"/>
        <rFont val="Times New Roman"/>
        <family val="1"/>
      </rPr>
      <t>GDP</t>
    </r>
    <r>
      <rPr>
        <sz val="10"/>
        <rFont val="宋体"/>
        <family val="3"/>
        <charset val="134"/>
      </rPr>
      <t>、人均电影票房、人均观影次数和人均电影银幕数量，评估中国电影行业的发展前景。</t>
    </r>
    <phoneticPr fontId="2" type="noConversion"/>
  </si>
  <si>
    <r>
      <t xml:space="preserve">2. </t>
    </r>
    <r>
      <rPr>
        <sz val="10"/>
        <color theme="1"/>
        <rFont val="宋体"/>
        <family val="3"/>
        <charset val="134"/>
      </rPr>
      <t>华谊兄弟赚的是什么钱？</t>
    </r>
    <r>
      <rPr>
        <sz val="10"/>
        <color rgb="FFFF0000"/>
        <rFont val="宋体"/>
        <family val="3"/>
        <charset val="134"/>
      </rPr>
      <t>万达电影</t>
    </r>
    <r>
      <rPr>
        <sz val="10"/>
        <color theme="1"/>
        <rFont val="宋体"/>
        <family val="3"/>
        <charset val="134"/>
      </rPr>
      <t>赚的是什么钱？两者的商业模式有何不同？谁是轻资产、谁是重资产？</t>
    </r>
    <phoneticPr fontId="2" type="noConversion"/>
  </si>
  <si>
    <r>
      <t>5. GDP</t>
    </r>
    <r>
      <rPr>
        <sz val="10"/>
        <rFont val="宋体"/>
        <family val="3"/>
        <charset val="134"/>
      </rPr>
      <t>数据来源：</t>
    </r>
    <r>
      <rPr>
        <sz val="10"/>
        <rFont val="Times New Roman"/>
        <family val="1"/>
      </rPr>
      <t>https://en.wikipedia.org/wiki/List_of_countries_by_GDP_(nominal)</t>
    </r>
    <phoneticPr fontId="6" type="noConversion"/>
  </si>
  <si>
    <r>
      <t xml:space="preserve">1. </t>
    </r>
    <r>
      <rPr>
        <sz val="10"/>
        <rFont val="宋体"/>
        <family val="3"/>
        <charset val="134"/>
      </rPr>
      <t>美国电影数据：</t>
    </r>
    <r>
      <rPr>
        <sz val="10"/>
        <rFont val="Times New Roman"/>
        <family val="1"/>
      </rPr>
      <t>http://www.sohu.com/a/227602826_204078</t>
    </r>
    <phoneticPr fontId="6" type="noConversion"/>
  </si>
  <si>
    <r>
      <t>4.</t>
    </r>
    <r>
      <rPr>
        <sz val="10"/>
        <rFont val="宋体"/>
        <family val="3"/>
        <charset val="134"/>
      </rPr>
      <t>中国电影数据：</t>
    </r>
    <r>
      <rPr>
        <sz val="10"/>
        <rFont val="Times New Roman"/>
        <family val="1"/>
      </rPr>
      <t>http://www.ce.cn/culture/gd/201801/02/t20180102_27515173.shtml</t>
    </r>
    <phoneticPr fontId="6" type="noConversion"/>
  </si>
  <si>
    <r>
      <t xml:space="preserve">6. </t>
    </r>
    <r>
      <rPr>
        <sz val="10"/>
        <rFont val="宋体"/>
        <family val="3"/>
        <charset val="134"/>
      </rPr>
      <t>人口数据来源：</t>
    </r>
    <r>
      <rPr>
        <sz val="10"/>
        <rFont val="Times New Roman"/>
        <family val="1"/>
      </rPr>
      <t>https://en.wikipedia.org/wiki/List_of_countries_and_dependencies_by_population</t>
    </r>
    <phoneticPr fontId="6" type="noConversion"/>
  </si>
  <si>
    <r>
      <t>从最核心的人均观影次数来说，对比美国都还有数倍的空间，但是对比日本已经比较接近了。其实现在很多指标（比如消费），拿中国跟日本相比已经比较相近了，跟美国比还是有比较大的差距。
和印度有些差距，这跟印度本身比较喜欢载歌载舞的生活方式也有关系，那么印度的这个电影市场其实在全世界也是一个比较领先的一个市场，尤其跟他们的这个人均</t>
    </r>
    <r>
      <rPr>
        <sz val="10"/>
        <color theme="1"/>
        <rFont val="Times New Roman"/>
        <family val="1"/>
      </rPr>
      <t>GDP</t>
    </r>
    <r>
      <rPr>
        <sz val="10"/>
        <color theme="1"/>
        <rFont val="宋体"/>
        <family val="3"/>
        <charset val="134"/>
      </rPr>
      <t>相比。从文化上来说我们跟日本更相近，所以说到底会像日本靠齐还是像美国靠齐还很难说。
而且日本原来那种</t>
    </r>
    <r>
      <rPr>
        <sz val="10"/>
        <color theme="1"/>
        <rFont val="Times New Roman"/>
        <family val="1"/>
      </rPr>
      <t>VCD</t>
    </r>
    <r>
      <rPr>
        <sz val="10"/>
        <color theme="1"/>
        <rFont val="宋体"/>
        <family val="3"/>
        <charset val="134"/>
      </rPr>
      <t>，</t>
    </r>
    <r>
      <rPr>
        <sz val="10"/>
        <color theme="1"/>
        <rFont val="Times New Roman"/>
        <family val="1"/>
      </rPr>
      <t>DVD</t>
    </r>
    <r>
      <rPr>
        <sz val="10"/>
        <color theme="1"/>
        <rFont val="宋体"/>
        <family val="3"/>
        <charset val="134"/>
      </rPr>
      <t>的这个影视行业是非常的发达的。那么中国也是一样的，中国现在三家大的这个视频网站的发展是非常迅速的。那么随着大家订购爱奇艺，优酷土豆的这个付费会员账号的越来越多。对于实际上要跑到电影院去看是有一定的冲击的。所以我们人均的观影次数究竟能不能超过印度。是不是能够像美国逼近，其实这个当中是有疑问的。</t>
    </r>
    <phoneticPr fontId="6" type="noConversion"/>
  </si>
  <si>
    <t>002739.sz</t>
    <phoneticPr fontId="2" type="noConversion"/>
  </si>
  <si>
    <t>300251.SZ</t>
    <phoneticPr fontId="2" type="noConversion"/>
  </si>
  <si>
    <t>600977.SH</t>
    <phoneticPr fontId="2" type="noConversion"/>
  </si>
  <si>
    <r>
      <rPr>
        <sz val="10"/>
        <color theme="1"/>
        <rFont val="宋体"/>
        <family val="3"/>
        <charset val="134"/>
      </rPr>
      <t>中国电影</t>
    </r>
    <phoneticPr fontId="6" type="noConversion"/>
  </si>
  <si>
    <r>
      <rPr>
        <sz val="10"/>
        <color theme="1"/>
        <rFont val="宋体"/>
        <family val="3"/>
        <charset val="134"/>
      </rPr>
      <t>华谊兄弟</t>
    </r>
    <phoneticPr fontId="6" type="noConversion"/>
  </si>
  <si>
    <r>
      <rPr>
        <sz val="10"/>
        <color theme="1"/>
        <rFont val="宋体"/>
        <family val="3"/>
        <charset val="134"/>
      </rPr>
      <t>光线传媒</t>
    </r>
    <phoneticPr fontId="6" type="noConversion"/>
  </si>
  <si>
    <r>
      <rPr>
        <sz val="10"/>
        <color theme="1"/>
        <rFont val="宋体"/>
        <family val="3"/>
        <charset val="134"/>
      </rPr>
      <t>万达电影</t>
    </r>
    <phoneticPr fontId="6" type="noConversion"/>
  </si>
  <si>
    <t>300027.SZ</t>
    <phoneticPr fontId="2" type="noConversion"/>
  </si>
  <si>
    <t>营收(亿)</t>
    <phoneticPr fontId="6" type="noConversion"/>
  </si>
  <si>
    <t>占比</t>
    <phoneticPr fontId="6" type="noConversion"/>
  </si>
  <si>
    <t>营业收入</t>
    <phoneticPr fontId="2" type="noConversion"/>
  </si>
  <si>
    <t>营业成本</t>
    <phoneticPr fontId="2" type="noConversion"/>
  </si>
  <si>
    <t>毛利润</t>
    <phoneticPr fontId="2" type="noConversion"/>
  </si>
  <si>
    <t>营业成本</t>
    <phoneticPr fontId="2" type="noConversion"/>
  </si>
  <si>
    <t>整体</t>
    <phoneticPr fontId="2" type="noConversion"/>
  </si>
  <si>
    <t>电影放映</t>
    <phoneticPr fontId="6" type="noConversion"/>
  </si>
  <si>
    <t>影视服务</t>
    <phoneticPr fontId="6" type="noConversion"/>
  </si>
  <si>
    <t>影视制作</t>
    <phoneticPr fontId="6" type="noConversion"/>
  </si>
  <si>
    <t>中国电影</t>
  </si>
  <si>
    <t>毛利润(亿)</t>
    <phoneticPr fontId="6" type="noConversion"/>
  </si>
  <si>
    <t>互联网娱乐</t>
  </si>
  <si>
    <t>内部抵销</t>
  </si>
  <si>
    <t>影视娱乐</t>
  </si>
  <si>
    <t>华谊兄弟</t>
    <phoneticPr fontId="6" type="noConversion"/>
  </si>
  <si>
    <t>品牌授权</t>
    <phoneticPr fontId="6" type="noConversion"/>
  </si>
  <si>
    <t>光线传媒</t>
    <phoneticPr fontId="6" type="noConversion"/>
  </si>
  <si>
    <t>电视剧</t>
  </si>
  <si>
    <t>电影</t>
  </si>
  <si>
    <t>动漫游戏</t>
  </si>
  <si>
    <t>视频直播</t>
  </si>
  <si>
    <t>产品销售</t>
  </si>
  <si>
    <t>票房收入</t>
  </si>
  <si>
    <t>其他</t>
  </si>
  <si>
    <t>影院广告</t>
    <phoneticPr fontId="6" type="noConversion"/>
  </si>
  <si>
    <t>万达电影</t>
    <phoneticPr fontId="6" type="noConversion"/>
  </si>
  <si>
    <t>毛利润=(营业收入-营业成本)/营业收入，在”附加题详细数据“sheet中有原始数据。</t>
    <phoneticPr fontId="6" type="noConversion"/>
  </si>
  <si>
    <r>
      <t>华谊兄弟和光线传媒，两者主要都是上游的制作。</t>
    </r>
    <r>
      <rPr>
        <b/>
        <sz val="10"/>
        <color theme="1"/>
        <rFont val="宋体"/>
        <family val="3"/>
        <charset val="134"/>
      </rPr>
      <t>电影制作环节是人才的竞争，所以是对企业长期吸引人才能力下注。</t>
    </r>
    <phoneticPr fontId="6" type="noConversion"/>
  </si>
  <si>
    <r>
      <t>万达电影做的是影院生意，</t>
    </r>
    <r>
      <rPr>
        <b/>
        <sz val="10"/>
        <color theme="1"/>
        <rFont val="宋体"/>
        <family val="3"/>
        <charset val="134"/>
      </rPr>
      <t>影院投资规模较大，相对稳定，但不容易有超额回报。</t>
    </r>
    <phoneticPr fontId="6" type="noConversion"/>
  </si>
  <si>
    <t>万达年报中的三块业务，本质上都是影院带来的，广告和商品零售都是附着在影院上，无法独立存在，所以尽管广告的毛利占比高，分析万达还是主要看他的影院上座率，整体运营效率。</t>
    <phoneticPr fontId="6" type="noConversion"/>
  </si>
  <si>
    <t>另外，光线，华谊在17年的电影市场份额分别约为2.2%和6.0%（按电影业务收入/全国总票房计算），万达电影的市场份额为13.5%，投资这些企业是投资产业链当中的相对龙头优势企业，但市场份额都离垄断很远。</t>
    <phoneticPr fontId="6" type="noConversion"/>
  </si>
  <si>
    <t>投资这是个公司的区别是其处于产业链的位置不同。单从电影产业来说，虽然收入的主要来源都是票房收入，但对于产业链的不同位置，其看点并不一样。</t>
    <phoneticPr fontId="6" type="noConversion"/>
  </si>
  <si>
    <r>
      <t>中国电影虽然是全产业链覆盖，但主要是电影发行（占比60%以上）。</t>
    </r>
    <r>
      <rPr>
        <b/>
        <sz val="10"/>
        <color theme="1"/>
        <rFont val="宋体"/>
        <family val="3"/>
        <charset val="134"/>
      </rPr>
      <t>投资中国电影就是投资整个中国电影行业。</t>
    </r>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</si>
</sst>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 #,##0.00_ ;_ * \-#,##0.00_ ;_ * &quot;-&quot;??_ ;_ @_ "/>
    <numFmt numFmtId="178" formatCode="#,##0_);[Red]\(#,##0\)"/>
    <numFmt numFmtId="179" formatCode="#,##0.0_);[Red]\(#,##0.0\)"/>
    <numFmt numFmtId="180" formatCode="0.0%"/>
    <numFmt numFmtId="181" formatCode="0.000000000000000%"/>
    <numFmt numFmtId="187" formatCode="#,##0.00_ "/>
    <numFmt numFmtId="189" formatCode="#,##0_ "/>
    <numFmt numFmtId="195" formatCode="0.0"/>
  </numFmts>
  <fonts count="16" x14ac:knownFonts="1">
    <font>
      <sz val="11"/>
      <color theme="1"/>
      <name val="等线"/>
      <family val="2"/>
      <charset val="134"/>
      <scheme val="minor"/>
    </font>
    <font>
      <sz val="10"/>
      <color theme="1"/>
      <name val="Times New Roman"/>
      <family val="1"/>
    </font>
    <font>
      <sz val="9"/>
      <name val="等线"/>
      <family val="2"/>
      <charset val="134"/>
      <scheme val="minor"/>
    </font>
    <font>
      <sz val="10"/>
      <color theme="1"/>
      <name val="宋体"/>
      <family val="3"/>
      <charset val="134"/>
    </font>
    <font>
      <sz val="10"/>
      <color theme="1"/>
      <name val="Arial"/>
      <family val="2"/>
      <charset val="134"/>
    </font>
    <font>
      <b/>
      <sz val="14"/>
      <color theme="1"/>
      <name val="宋体"/>
      <family val="3"/>
      <charset val="134"/>
    </font>
    <font>
      <sz val="9"/>
      <name val="等线"/>
      <family val="3"/>
      <charset val="134"/>
      <scheme val="minor"/>
    </font>
    <font>
      <b/>
      <sz val="14"/>
      <color theme="1"/>
      <name val="Times New Roman"/>
      <family val="1"/>
    </font>
    <font>
      <b/>
      <sz val="10"/>
      <color rgb="FFC00000"/>
      <name val="Times New Roman"/>
      <family val="1"/>
    </font>
    <font>
      <b/>
      <sz val="10"/>
      <color theme="1"/>
      <name val="宋体"/>
      <family val="3"/>
      <charset val="134"/>
    </font>
    <font>
      <b/>
      <sz val="10"/>
      <color theme="1"/>
      <name val="Times New Roman"/>
      <family val="1"/>
    </font>
    <font>
      <sz val="14"/>
      <color theme="1"/>
      <name val="宋体"/>
      <family val="3"/>
      <charset val="134"/>
    </font>
    <font>
      <sz val="10"/>
      <name val="Times New Roman"/>
      <family val="1"/>
    </font>
    <font>
      <sz val="10"/>
      <name val="宋体"/>
      <family val="3"/>
      <charset val="134"/>
    </font>
    <font>
      <sz val="10"/>
      <color rgb="FF0070C0"/>
      <name val="Times New Roman"/>
      <family val="1"/>
    </font>
    <font>
      <sz val="10"/>
      <color rgb="FFFF0000"/>
      <name val="宋体"/>
      <family val="3"/>
      <charset val="134"/>
    </font>
  </fonts>
  <fills count="4">
    <fill>
      <patternFill patternType="none"/>
    </fill>
    <fill>
      <patternFill patternType="gray125"/>
    </fill>
    <fill>
      <patternFill patternType="solid">
        <fgColor theme="3" tint="0.79998168889431442"/>
        <bgColor indexed="64"/>
      </patternFill>
    </fill>
    <fill>
      <patternFill patternType="solid">
        <fgColor theme="0" tint="-4.9989318521683403E-2"/>
        <bgColor indexed="64"/>
      </patternFill>
    </fill>
  </fills>
  <borders count="12">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style="thin">
        <color indexed="64"/>
      </left>
      <right/>
      <top/>
      <bottom style="double">
        <color indexed="64"/>
      </bottom>
      <diagonal/>
    </border>
    <border>
      <left style="thin">
        <color indexed="64"/>
      </left>
      <right/>
      <top style="thin">
        <color indexed="64"/>
      </top>
      <bottom/>
      <diagonal/>
    </border>
    <border>
      <left/>
      <right/>
      <top style="thin">
        <color auto="1"/>
      </top>
      <bottom/>
      <diagonal/>
    </border>
    <border>
      <left/>
      <right/>
      <top style="dashed">
        <color auto="1"/>
      </top>
      <bottom/>
      <diagonal/>
    </border>
    <border>
      <left/>
      <right/>
      <top/>
      <bottom style="dashed">
        <color auto="1"/>
      </bottom>
      <diagonal/>
    </border>
  </borders>
  <cellStyleXfs count="3">
    <xf numFmtId="0" fontId="0" fillId="0" borderId="0">
      <alignment vertical="center"/>
    </xf>
    <xf numFmtId="0" fontId="4" fillId="0" borderId="0">
      <alignment vertical="center"/>
    </xf>
    <xf numFmtId="43" fontId="4" fillId="0" borderId="0" applyFont="0" applyFill="0" applyBorder="0" applyAlignment="0" applyProtection="0">
      <alignment vertical="center"/>
    </xf>
  </cellStyleXfs>
  <cellXfs count="129">
    <xf numFmtId="0" fontId="0" fillId="0" borderId="0" xfId="0">
      <alignment vertical="center"/>
    </xf>
    <xf numFmtId="0" fontId="1" fillId="0" borderId="0" xfId="0" applyNumberFormat="1" applyFont="1" applyAlignment="1">
      <alignment vertical="center"/>
    </xf>
    <xf numFmtId="0" fontId="1" fillId="0" borderId="1" xfId="0" applyNumberFormat="1" applyFont="1" applyBorder="1" applyAlignment="1">
      <alignment vertical="center"/>
    </xf>
    <xf numFmtId="0" fontId="1" fillId="0" borderId="0" xfId="0" applyNumberFormat="1" applyFont="1" applyBorder="1" applyAlignment="1">
      <alignment vertical="center"/>
    </xf>
    <xf numFmtId="0" fontId="1" fillId="0" borderId="2" xfId="0" applyNumberFormat="1" applyFont="1" applyBorder="1" applyAlignment="1">
      <alignment vertical="center"/>
    </xf>
    <xf numFmtId="0" fontId="1" fillId="0" borderId="1" xfId="0" applyNumberFormat="1" applyFont="1" applyBorder="1" applyAlignment="1">
      <alignment horizontal="left" vertical="center"/>
    </xf>
    <xf numFmtId="0" fontId="1" fillId="0" borderId="0" xfId="0" applyNumberFormat="1" applyFont="1" applyBorder="1" applyAlignment="1">
      <alignment horizontal="right" vertical="center"/>
    </xf>
    <xf numFmtId="0" fontId="1" fillId="0" borderId="0" xfId="0" applyNumberFormat="1" applyFont="1" applyFill="1" applyBorder="1" applyAlignment="1">
      <alignment vertical="center"/>
    </xf>
    <xf numFmtId="0" fontId="1" fillId="0" borderId="2" xfId="0" applyNumberFormat="1" applyFont="1" applyFill="1" applyBorder="1" applyAlignment="1">
      <alignment vertical="center"/>
    </xf>
    <xf numFmtId="0" fontId="1" fillId="0" borderId="0" xfId="0" applyNumberFormat="1" applyFont="1" applyFill="1" applyAlignment="1">
      <alignment vertical="center"/>
    </xf>
    <xf numFmtId="0" fontId="1" fillId="0" borderId="1" xfId="0" applyNumberFormat="1" applyFont="1" applyFill="1" applyBorder="1" applyAlignment="1">
      <alignment vertical="center"/>
    </xf>
    <xf numFmtId="0" fontId="1" fillId="0" borderId="0" xfId="0" applyNumberFormat="1" applyFont="1" applyBorder="1" applyAlignment="1">
      <alignment vertical="center" wrapText="1"/>
    </xf>
    <xf numFmtId="0" fontId="1" fillId="0" borderId="1" xfId="0" applyNumberFormat="1" applyFont="1" applyBorder="1" applyAlignment="1">
      <alignment vertical="center" wrapText="1"/>
    </xf>
    <xf numFmtId="0" fontId="1" fillId="0" borderId="2" xfId="0" applyNumberFormat="1" applyFont="1" applyBorder="1" applyAlignment="1">
      <alignment vertical="center" wrapText="1"/>
    </xf>
    <xf numFmtId="0" fontId="1" fillId="0" borderId="5" xfId="0" applyNumberFormat="1" applyFont="1" applyBorder="1" applyAlignment="1">
      <alignment vertical="center"/>
    </xf>
    <xf numFmtId="0" fontId="1" fillId="0" borderId="1"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1" fillId="0" borderId="2" xfId="0" applyNumberFormat="1" applyFont="1" applyFill="1" applyBorder="1" applyAlignment="1">
      <alignment vertical="center" wrapText="1"/>
    </xf>
    <xf numFmtId="0" fontId="1" fillId="0" borderId="0" xfId="0" applyFont="1" applyAlignment="1">
      <alignment horizontal="right" vertical="center"/>
    </xf>
    <xf numFmtId="0" fontId="1" fillId="0" borderId="0" xfId="0" applyNumberFormat="1" applyFont="1" applyAlignment="1">
      <alignment horizontal="left" vertical="center"/>
    </xf>
    <xf numFmtId="0" fontId="1" fillId="0" borderId="0" xfId="0" applyNumberFormat="1" applyFont="1" applyBorder="1" applyAlignment="1">
      <alignment horizontal="left" vertical="center"/>
    </xf>
    <xf numFmtId="9" fontId="1" fillId="0" borderId="0" xfId="0" applyNumberFormat="1" applyFont="1" applyFill="1" applyAlignment="1">
      <alignment horizontal="right" vertical="center"/>
    </xf>
    <xf numFmtId="0" fontId="1" fillId="0" borderId="0" xfId="0" applyFont="1" applyFill="1" applyBorder="1" applyAlignment="1">
      <alignment horizontal="right" vertical="center"/>
    </xf>
    <xf numFmtId="49" fontId="1" fillId="0" borderId="0" xfId="0" applyNumberFormat="1" applyFont="1" applyFill="1" applyAlignment="1">
      <alignment horizontal="left" vertical="center"/>
    </xf>
    <xf numFmtId="0" fontId="1" fillId="0" borderId="1" xfId="0" applyNumberFormat="1" applyFont="1" applyFill="1" applyBorder="1" applyAlignment="1">
      <alignment horizontal="left" vertical="center"/>
    </xf>
    <xf numFmtId="0" fontId="7" fillId="0" borderId="0" xfId="0" applyNumberFormat="1" applyFont="1" applyAlignment="1">
      <alignment vertical="center"/>
    </xf>
    <xf numFmtId="0" fontId="3" fillId="0" borderId="1" xfId="0" applyNumberFormat="1" applyFont="1" applyBorder="1" applyAlignment="1">
      <alignment vertical="center"/>
    </xf>
    <xf numFmtId="0" fontId="1" fillId="0" borderId="0" xfId="0" applyFont="1" applyBorder="1" applyAlignment="1">
      <alignment horizontal="center" vertical="center"/>
    </xf>
    <xf numFmtId="0" fontId="1" fillId="0" borderId="4" xfId="0" applyFont="1" applyBorder="1" applyAlignment="1">
      <alignment horizontal="center" vertical="center"/>
    </xf>
    <xf numFmtId="0" fontId="1" fillId="3" borderId="0" xfId="0" applyFont="1" applyFill="1" applyBorder="1" applyAlignment="1">
      <alignment horizontal="center" vertical="center"/>
    </xf>
    <xf numFmtId="0" fontId="1" fillId="3" borderId="4" xfId="0" applyFont="1" applyFill="1" applyBorder="1" applyAlignment="1">
      <alignment horizontal="center" vertical="center"/>
    </xf>
    <xf numFmtId="9" fontId="1" fillId="0" borderId="0" xfId="0" applyNumberFormat="1" applyFont="1" applyBorder="1" applyAlignment="1">
      <alignment vertical="center" wrapText="1"/>
    </xf>
    <xf numFmtId="3" fontId="1" fillId="0" borderId="0" xfId="0" applyNumberFormat="1" applyFont="1" applyBorder="1" applyAlignment="1">
      <alignment vertical="center" wrapText="1"/>
    </xf>
    <xf numFmtId="0" fontId="1" fillId="3" borderId="6" xfId="0" applyFont="1" applyFill="1" applyBorder="1" applyAlignment="1">
      <alignment vertical="center"/>
    </xf>
    <xf numFmtId="0" fontId="1" fillId="3" borderId="7" xfId="0" applyFont="1" applyFill="1" applyBorder="1" applyAlignment="1">
      <alignment vertical="center"/>
    </xf>
    <xf numFmtId="0" fontId="1" fillId="0" borderId="0" xfId="0" applyFont="1" applyBorder="1" applyAlignment="1">
      <alignment vertical="center"/>
    </xf>
    <xf numFmtId="0" fontId="1" fillId="0" borderId="1" xfId="0" applyFont="1" applyBorder="1" applyAlignment="1">
      <alignment vertical="center"/>
    </xf>
    <xf numFmtId="9" fontId="1" fillId="0" borderId="0" xfId="0" applyNumberFormat="1" applyFont="1" applyBorder="1" applyAlignment="1">
      <alignment vertical="center"/>
    </xf>
    <xf numFmtId="0" fontId="1" fillId="0" borderId="4" xfId="0" applyFont="1" applyBorder="1" applyAlignment="1">
      <alignment vertical="center"/>
    </xf>
    <xf numFmtId="0" fontId="1" fillId="0" borderId="3" xfId="0" applyFont="1" applyBorder="1" applyAlignment="1">
      <alignment vertical="center"/>
    </xf>
    <xf numFmtId="0" fontId="1" fillId="3" borderId="0" xfId="0" applyFont="1" applyFill="1" applyBorder="1" applyAlignment="1">
      <alignment vertical="center"/>
    </xf>
    <xf numFmtId="0" fontId="1" fillId="3" borderId="1" xfId="0" applyFont="1" applyFill="1" applyBorder="1" applyAlignment="1">
      <alignment vertical="center"/>
    </xf>
    <xf numFmtId="9" fontId="1" fillId="3" borderId="0" xfId="0" applyNumberFormat="1" applyFont="1" applyFill="1" applyBorder="1" applyAlignment="1">
      <alignment vertical="center"/>
    </xf>
    <xf numFmtId="0" fontId="1" fillId="3" borderId="4" xfId="0" applyFont="1" applyFill="1" applyBorder="1" applyAlignment="1">
      <alignment vertical="center"/>
    </xf>
    <xf numFmtId="0" fontId="1" fillId="3" borderId="3" xfId="0" applyFont="1" applyFill="1" applyBorder="1" applyAlignment="1">
      <alignment vertical="center"/>
    </xf>
    <xf numFmtId="0" fontId="1" fillId="0" borderId="8" xfId="0" applyFont="1" applyBorder="1" applyAlignment="1">
      <alignment vertical="center"/>
    </xf>
    <xf numFmtId="0" fontId="1" fillId="3" borderId="6" xfId="0" applyFont="1" applyFill="1" applyBorder="1" applyAlignment="1">
      <alignment horizontal="center" vertical="center" wrapText="1"/>
    </xf>
    <xf numFmtId="0" fontId="1" fillId="0" borderId="11" xfId="0" applyNumberFormat="1" applyFont="1" applyBorder="1" applyAlignment="1">
      <alignment horizontal="left" vertical="center"/>
    </xf>
    <xf numFmtId="0" fontId="1" fillId="0" borderId="4" xfId="0" applyNumberFormat="1" applyFont="1" applyBorder="1" applyAlignment="1">
      <alignment horizontal="right" vertical="center"/>
    </xf>
    <xf numFmtId="0" fontId="1" fillId="0" borderId="9" xfId="0" applyNumberFormat="1" applyFont="1" applyBorder="1" applyAlignment="1">
      <alignment horizontal="left" vertical="center"/>
    </xf>
    <xf numFmtId="4" fontId="1" fillId="0" borderId="0" xfId="0" applyNumberFormat="1" applyFont="1" applyBorder="1" applyAlignment="1">
      <alignment vertical="center" wrapText="1"/>
    </xf>
    <xf numFmtId="0" fontId="3" fillId="0" borderId="1" xfId="0" applyNumberFormat="1" applyFont="1" applyBorder="1" applyAlignment="1">
      <alignment horizontal="left" vertical="center"/>
    </xf>
    <xf numFmtId="0" fontId="3" fillId="0" borderId="0" xfId="0" applyNumberFormat="1" applyFont="1" applyBorder="1" applyAlignment="1">
      <alignment vertical="center"/>
    </xf>
    <xf numFmtId="0" fontId="3" fillId="0" borderId="0" xfId="0" applyNumberFormat="1" applyFont="1" applyBorder="1" applyAlignment="1">
      <alignment horizontal="right" vertical="center"/>
    </xf>
    <xf numFmtId="0" fontId="1" fillId="0" borderId="10" xfId="0" applyNumberFormat="1" applyFont="1" applyBorder="1" applyAlignment="1">
      <alignment horizontal="right" vertical="center"/>
    </xf>
    <xf numFmtId="0" fontId="1" fillId="0" borderId="1" xfId="0" applyNumberFormat="1" applyFont="1" applyBorder="1" applyAlignment="1">
      <alignment horizontal="left" vertical="center" wrapText="1"/>
    </xf>
    <xf numFmtId="0" fontId="1" fillId="0" borderId="0" xfId="0" applyNumberFormat="1" applyFont="1" applyBorder="1" applyAlignment="1">
      <alignment horizontal="left" vertical="center" wrapText="1"/>
    </xf>
    <xf numFmtId="0" fontId="1" fillId="0" borderId="2" xfId="0" applyNumberFormat="1" applyFont="1" applyBorder="1" applyAlignment="1">
      <alignment horizontal="left" vertical="center" wrapText="1"/>
    </xf>
    <xf numFmtId="0" fontId="1" fillId="0" borderId="0" xfId="0" applyNumberFormat="1" applyFont="1" applyBorder="1" applyAlignment="1">
      <alignment horizontal="center" vertical="center"/>
    </xf>
    <xf numFmtId="0" fontId="1" fillId="0" borderId="1" xfId="0" applyNumberFormat="1" applyFont="1" applyFill="1" applyBorder="1" applyAlignment="1">
      <alignment horizontal="left" vertical="center" wrapText="1"/>
    </xf>
    <xf numFmtId="0" fontId="1" fillId="0" borderId="0" xfId="0" applyNumberFormat="1" applyFont="1" applyFill="1" applyBorder="1" applyAlignment="1">
      <alignment horizontal="left" vertical="center" wrapText="1"/>
    </xf>
    <xf numFmtId="0" fontId="1" fillId="0" borderId="2" xfId="0" applyNumberFormat="1" applyFont="1" applyFill="1" applyBorder="1" applyAlignment="1">
      <alignment horizontal="left" vertical="center" wrapText="1"/>
    </xf>
    <xf numFmtId="0" fontId="1" fillId="0" borderId="4" xfId="0" applyNumberFormat="1" applyFont="1" applyBorder="1" applyAlignment="1">
      <alignment vertical="center"/>
    </xf>
    <xf numFmtId="0" fontId="1" fillId="0" borderId="4" xfId="0" applyNumberFormat="1" applyFont="1" applyBorder="1" applyAlignment="1">
      <alignment horizontal="left" vertical="center"/>
    </xf>
    <xf numFmtId="0" fontId="11" fillId="0" borderId="0" xfId="0" applyNumberFormat="1" applyFont="1" applyBorder="1" applyAlignment="1">
      <alignment vertical="center"/>
    </xf>
    <xf numFmtId="0" fontId="3" fillId="0" borderId="0" xfId="0" applyFont="1" applyAlignment="1">
      <alignment vertical="center"/>
    </xf>
    <xf numFmtId="0" fontId="1" fillId="0" borderId="0" xfId="0" applyFont="1" applyAlignment="1">
      <alignment vertical="center"/>
    </xf>
    <xf numFmtId="0" fontId="3" fillId="0" borderId="9" xfId="0" applyFont="1" applyBorder="1" applyAlignment="1">
      <alignment vertical="center"/>
    </xf>
    <xf numFmtId="10" fontId="1" fillId="0" borderId="0" xfId="0" applyNumberFormat="1" applyFont="1" applyAlignment="1">
      <alignment vertical="center"/>
    </xf>
    <xf numFmtId="0" fontId="3" fillId="0" borderId="0" xfId="0" applyFont="1" applyBorder="1" applyAlignment="1">
      <alignment vertical="center"/>
    </xf>
    <xf numFmtId="180" fontId="1" fillId="0" borderId="0" xfId="0" applyNumberFormat="1" applyFont="1" applyBorder="1" applyAlignment="1">
      <alignment vertical="center"/>
    </xf>
    <xf numFmtId="0" fontId="3" fillId="0" borderId="4" xfId="0" applyFont="1" applyBorder="1" applyAlignment="1">
      <alignment vertical="center"/>
    </xf>
    <xf numFmtId="0" fontId="3" fillId="0" borderId="0" xfId="0" applyFont="1" applyAlignment="1">
      <alignment horizontal="right" vertical="center"/>
    </xf>
    <xf numFmtId="0" fontId="3" fillId="0" borderId="0" xfId="0" applyFont="1" applyAlignment="1">
      <alignment horizontal="left" vertical="center"/>
    </xf>
    <xf numFmtId="4" fontId="1" fillId="0" borderId="0" xfId="0" applyNumberFormat="1" applyFont="1" applyAlignment="1">
      <alignment vertical="center"/>
    </xf>
    <xf numFmtId="181" fontId="1" fillId="0" borderId="0" xfId="0" applyNumberFormat="1" applyFont="1" applyAlignment="1">
      <alignment vertical="center"/>
    </xf>
    <xf numFmtId="0" fontId="14" fillId="0" borderId="0" xfId="0" applyNumberFormat="1" applyFont="1" applyBorder="1" applyAlignment="1">
      <alignment vertical="center"/>
    </xf>
    <xf numFmtId="0" fontId="12" fillId="0" borderId="1" xfId="0" applyNumberFormat="1" applyFont="1" applyBorder="1" applyAlignment="1">
      <alignment vertical="center"/>
    </xf>
    <xf numFmtId="0" fontId="10" fillId="0" borderId="0" xfId="0" applyNumberFormat="1" applyFont="1" applyBorder="1" applyAlignment="1">
      <alignment horizontal="right" vertical="center"/>
    </xf>
    <xf numFmtId="179" fontId="12" fillId="0" borderId="9" xfId="0" applyNumberFormat="1" applyFont="1" applyBorder="1" applyAlignment="1">
      <alignment horizontal="right" vertical="center"/>
    </xf>
    <xf numFmtId="178" fontId="12" fillId="0" borderId="10" xfId="0" applyNumberFormat="1" applyFont="1" applyBorder="1" applyAlignment="1">
      <alignment horizontal="right" vertical="center"/>
    </xf>
    <xf numFmtId="178" fontId="12" fillId="0" borderId="0" xfId="0" applyNumberFormat="1" applyFont="1" applyBorder="1" applyAlignment="1">
      <alignment horizontal="right" vertical="center"/>
    </xf>
    <xf numFmtId="179" fontId="12" fillId="0" borderId="0" xfId="0" applyNumberFormat="1" applyFont="1" applyBorder="1" applyAlignment="1">
      <alignment horizontal="right" vertical="center"/>
    </xf>
    <xf numFmtId="178" fontId="12" fillId="0" borderId="11" xfId="0" applyNumberFormat="1" applyFont="1" applyBorder="1" applyAlignment="1">
      <alignment horizontal="right" vertical="center"/>
    </xf>
    <xf numFmtId="178" fontId="12" fillId="0" borderId="4" xfId="0" applyNumberFormat="1" applyFont="1" applyBorder="1" applyAlignment="1">
      <alignment horizontal="right" vertical="center"/>
    </xf>
    <xf numFmtId="0" fontId="1" fillId="0" borderId="0" xfId="0" applyNumberFormat="1" applyFont="1" applyBorder="1" applyAlignment="1">
      <alignment horizontal="left" vertical="center" wrapText="1"/>
    </xf>
    <xf numFmtId="0" fontId="1" fillId="0" borderId="0" xfId="0" applyNumberFormat="1" applyFont="1" applyFill="1" applyBorder="1" applyAlignment="1">
      <alignment horizontal="left" vertical="center" wrapText="1"/>
    </xf>
    <xf numFmtId="0" fontId="12" fillId="0" borderId="1" xfId="0" applyNumberFormat="1" applyFont="1" applyFill="1" applyBorder="1" applyAlignment="1">
      <alignment vertical="center"/>
    </xf>
    <xf numFmtId="0" fontId="3" fillId="0" borderId="1" xfId="0" applyNumberFormat="1" applyFont="1" applyBorder="1" applyAlignment="1">
      <alignment horizontal="left" vertical="center" wrapText="1"/>
    </xf>
    <xf numFmtId="0" fontId="3" fillId="0" borderId="0" xfId="0" applyNumberFormat="1" applyFont="1" applyBorder="1" applyAlignment="1">
      <alignment horizontal="left" vertical="center" wrapText="1"/>
    </xf>
    <xf numFmtId="0" fontId="3" fillId="0" borderId="2" xfId="0" applyNumberFormat="1" applyFont="1" applyBorder="1" applyAlignment="1">
      <alignment horizontal="left" vertical="center" wrapText="1"/>
    </xf>
    <xf numFmtId="0" fontId="1" fillId="0" borderId="1" xfId="0" applyNumberFormat="1" applyFont="1" applyBorder="1" applyAlignment="1">
      <alignment horizontal="left" vertical="center" wrapText="1"/>
    </xf>
    <xf numFmtId="0" fontId="1" fillId="0" borderId="0" xfId="0" applyNumberFormat="1" applyFont="1" applyBorder="1" applyAlignment="1">
      <alignment horizontal="left" vertical="center" wrapText="1"/>
    </xf>
    <xf numFmtId="0" fontId="1" fillId="0" borderId="2" xfId="0" applyNumberFormat="1" applyFont="1" applyBorder="1" applyAlignment="1">
      <alignment horizontal="left" vertical="center" wrapText="1"/>
    </xf>
    <xf numFmtId="0" fontId="3" fillId="0" borderId="0" xfId="0" applyNumberFormat="1" applyFont="1" applyAlignment="1">
      <alignment horizontal="center" vertical="center" wrapText="1"/>
    </xf>
    <xf numFmtId="0" fontId="1" fillId="2" borderId="1" xfId="0" applyNumberFormat="1" applyFont="1" applyFill="1" applyBorder="1" applyAlignment="1">
      <alignment horizontal="left" vertical="center" wrapText="1"/>
    </xf>
    <xf numFmtId="0" fontId="1" fillId="2" borderId="0" xfId="0" applyNumberFormat="1" applyFont="1" applyFill="1" applyBorder="1" applyAlignment="1">
      <alignment horizontal="left" vertical="center" wrapText="1"/>
    </xf>
    <xf numFmtId="0" fontId="1" fillId="2" borderId="2" xfId="0" applyNumberFormat="1" applyFont="1" applyFill="1" applyBorder="1" applyAlignment="1">
      <alignment horizontal="left" vertical="center" wrapText="1"/>
    </xf>
    <xf numFmtId="0" fontId="12" fillId="2" borderId="1" xfId="0" applyNumberFormat="1" applyFont="1" applyFill="1" applyBorder="1" applyAlignment="1">
      <alignment horizontal="left" vertical="center" wrapText="1"/>
    </xf>
    <xf numFmtId="0" fontId="12" fillId="2" borderId="0" xfId="0" applyNumberFormat="1" applyFont="1" applyFill="1" applyBorder="1" applyAlignment="1">
      <alignment horizontal="left" vertical="center" wrapText="1"/>
    </xf>
    <xf numFmtId="0" fontId="12" fillId="2" borderId="2" xfId="0" applyNumberFormat="1" applyFont="1" applyFill="1" applyBorder="1" applyAlignment="1">
      <alignment horizontal="left" vertical="center" wrapText="1"/>
    </xf>
    <xf numFmtId="0" fontId="1" fillId="0" borderId="1" xfId="0" applyNumberFormat="1" applyFont="1" applyFill="1" applyBorder="1" applyAlignment="1">
      <alignment horizontal="left" vertical="center" wrapText="1"/>
    </xf>
    <xf numFmtId="0" fontId="1" fillId="0" borderId="0" xfId="0" applyNumberFormat="1" applyFont="1" applyFill="1" applyBorder="1" applyAlignment="1">
      <alignment horizontal="left" vertical="center" wrapText="1"/>
    </xf>
    <xf numFmtId="0" fontId="1" fillId="0" borderId="2" xfId="0" applyNumberFormat="1" applyFont="1" applyFill="1" applyBorder="1" applyAlignment="1">
      <alignment horizontal="left" vertical="center" wrapText="1"/>
    </xf>
    <xf numFmtId="0" fontId="3" fillId="0" borderId="0" xfId="0" applyFont="1" applyAlignment="1">
      <alignment horizontal="left" vertical="center" wrapText="1"/>
    </xf>
    <xf numFmtId="0" fontId="3" fillId="0" borderId="2" xfId="0" applyFont="1" applyBorder="1" applyAlignment="1">
      <alignment horizontal="left" vertical="center" wrapText="1"/>
    </xf>
    <xf numFmtId="0" fontId="1" fillId="0" borderId="0" xfId="0" applyNumberFormat="1" applyFont="1" applyBorder="1" applyAlignment="1">
      <alignment horizontal="center" vertical="center"/>
    </xf>
    <xf numFmtId="0" fontId="3" fillId="0" borderId="1" xfId="0" applyNumberFormat="1" applyFont="1" applyFill="1" applyBorder="1" applyAlignment="1">
      <alignment horizontal="left" vertical="center" wrapText="1"/>
    </xf>
    <xf numFmtId="0" fontId="3" fillId="0" borderId="0" xfId="0" applyNumberFormat="1" applyFont="1" applyFill="1" applyBorder="1" applyAlignment="1">
      <alignment horizontal="left" vertical="center" wrapText="1"/>
    </xf>
    <xf numFmtId="0" fontId="3" fillId="0" borderId="2" xfId="0" applyNumberFormat="1" applyFont="1" applyFill="1" applyBorder="1" applyAlignment="1">
      <alignment horizontal="left" vertical="center" wrapText="1"/>
    </xf>
    <xf numFmtId="0" fontId="1" fillId="0" borderId="0" xfId="0" applyFont="1" applyAlignment="1">
      <alignment horizontal="left" vertical="center"/>
    </xf>
    <xf numFmtId="0" fontId="1" fillId="0" borderId="0" xfId="0" applyFont="1">
      <alignment vertical="center"/>
    </xf>
    <xf numFmtId="3" fontId="1" fillId="0" borderId="0" xfId="0" applyNumberFormat="1" applyFont="1">
      <alignment vertical="center"/>
    </xf>
    <xf numFmtId="4" fontId="1" fillId="0" borderId="0" xfId="0" applyNumberFormat="1" applyFont="1">
      <alignment vertical="center"/>
    </xf>
    <xf numFmtId="187" fontId="1" fillId="0" borderId="0" xfId="0" applyNumberFormat="1" applyFont="1">
      <alignment vertical="center"/>
    </xf>
    <xf numFmtId="189" fontId="1" fillId="0" borderId="0" xfId="0" applyNumberFormat="1" applyFont="1">
      <alignment vertical="center"/>
    </xf>
    <xf numFmtId="9" fontId="1" fillId="0" borderId="0" xfId="0" applyNumberFormat="1" applyFont="1">
      <alignment vertical="center"/>
    </xf>
    <xf numFmtId="0" fontId="3" fillId="0" borderId="0" xfId="0" applyFont="1" applyBorder="1" applyAlignment="1">
      <alignment horizontal="left" vertical="center"/>
    </xf>
    <xf numFmtId="0" fontId="3" fillId="0" borderId="0" xfId="0" applyFont="1" applyBorder="1" applyAlignment="1">
      <alignment horizontal="right" vertical="center"/>
    </xf>
    <xf numFmtId="195" fontId="1" fillId="0" borderId="0" xfId="0" applyNumberFormat="1" applyFont="1">
      <alignment vertical="center"/>
    </xf>
    <xf numFmtId="180" fontId="1" fillId="0" borderId="9" xfId="0" applyNumberFormat="1" applyFont="1" applyBorder="1" applyAlignment="1">
      <alignment horizontal="right" vertical="center"/>
    </xf>
    <xf numFmtId="180" fontId="1" fillId="0" borderId="0" xfId="0" applyNumberFormat="1" applyFont="1" applyBorder="1" applyAlignment="1">
      <alignment horizontal="right" vertical="center"/>
    </xf>
    <xf numFmtId="180" fontId="1" fillId="0" borderId="4" xfId="0" applyNumberFormat="1" applyFont="1" applyBorder="1" applyAlignment="1">
      <alignment horizontal="right" vertical="center"/>
    </xf>
    <xf numFmtId="0" fontId="3" fillId="0" borderId="0" xfId="0" applyFont="1">
      <alignment vertical="center"/>
    </xf>
    <xf numFmtId="0" fontId="1" fillId="0" borderId="0" xfId="0" applyFont="1" applyAlignment="1">
      <alignment horizontal="center" vertical="center"/>
    </xf>
    <xf numFmtId="0" fontId="3" fillId="0" borderId="0" xfId="0" applyFont="1" applyAlignment="1">
      <alignment horizontal="center" vertical="center"/>
    </xf>
    <xf numFmtId="195" fontId="1" fillId="0" borderId="9" xfId="0" applyNumberFormat="1" applyFont="1" applyBorder="1" applyAlignment="1">
      <alignment horizontal="right" vertical="center"/>
    </xf>
    <xf numFmtId="195" fontId="1" fillId="0" borderId="0" xfId="0" applyNumberFormat="1" applyFont="1" applyBorder="1" applyAlignment="1">
      <alignment horizontal="right" vertical="center"/>
    </xf>
    <xf numFmtId="195" fontId="1" fillId="0" borderId="4" xfId="0" applyNumberFormat="1" applyFont="1" applyBorder="1" applyAlignment="1">
      <alignment horizontal="right" vertical="center"/>
    </xf>
  </cellXfs>
  <cellStyles count="3">
    <cellStyle name="常规" xfId="0" builtinId="0"/>
    <cellStyle name="常规 2" xfId="1"/>
    <cellStyle name="千位分隔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em.rtf">
      <tp>
        <v>1843452761.05</v>
        <stp/>
        <stp>EM_S_STM07_IS</stp>
        <stp>4</stp>
        <stp>300251.SZ</stp>
        <stp>9</stp>
        <stp>2017-12-31</stp>
        <stp>1</stp>
        <tr r="I20" s="3"/>
      </tp>
      <tp>
        <v>3946276083.6799998</v>
        <stp/>
        <stp>EM_S_STM07_IS</stp>
        <stp>4</stp>
        <stp>300027.SZ</stp>
        <stp>9</stp>
        <stp>2017-12-31</stp>
        <stp>1</stp>
        <tr r="F20" s="3"/>
      </tp>
      <tp>
        <v>8988015383.1499996</v>
        <stp/>
        <stp>EM_S_STM07_IS</stp>
        <stp>4</stp>
        <stp>600977.SH</stp>
        <stp>9</stp>
        <stp>2017-12-31</stp>
        <stp>1</stp>
        <tr r="C20" s="3"/>
      </tp>
      <tp>
        <v>13229380320.49</v>
        <stp/>
        <stp>EM_S_STM07_IS</stp>
        <stp>4</stp>
        <stp>002739.sz</stp>
        <stp>9</stp>
        <stp>2017-12-31</stp>
        <stp>1</stp>
        <tr r="L20" s="3"/>
      </tp>
      <tp>
        <v>1082539615.8599999</v>
        <stp/>
        <stp>EM_S_STM07_IS</stp>
        <stp>4</stp>
        <stp>300251.SZ</stp>
        <stp>10</stp>
        <stp>2017-12-31</stp>
        <stp>1</stp>
        <tr r="I21" s="3"/>
      </tp>
      <tp>
        <v>2152616127.6399999</v>
        <stp/>
        <stp>EM_S_STM07_IS</stp>
        <stp>4</stp>
        <stp>300027.SZ</stp>
        <stp>10</stp>
        <stp>2017-12-31</stp>
        <stp>1</stp>
        <tr r="F21" s="3"/>
      </tp>
      <tp>
        <v>7078244226.79</v>
        <stp/>
        <stp>EM_S_STM07_IS</stp>
        <stp>4</stp>
        <stp>600977.SH</stp>
        <stp>10</stp>
        <stp>2017-12-31</stp>
        <stp>1</stp>
        <tr r="C21" s="3"/>
      </tp>
      <tp>
        <v>8983398232.1499996</v>
        <stp/>
        <stp>EM_S_STM07_IS</stp>
        <stp>4</stp>
        <stp>002739.sz</stp>
        <stp>10</stp>
        <stp>2017-12-31</stp>
        <stp>1</stp>
        <tr r="L21" s="3"/>
      </tp>
    </main>
  </volType>
</volTypes>
</file>

<file path=xl/_rels/workbook.xml.rels><?xml version="1.0" encoding="UTF-8" standalone="yes"?>
<Relationships xmlns="http://schemas.openxmlformats.org/package/2006/relationships"><Relationship Id="rId8" Type="http://schemas.openxmlformats.org/officeDocument/2006/relationships/volatileDependencies" Target="volatileDependencies.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7</xdr:row>
      <xdr:rowOff>85726</xdr:rowOff>
    </xdr:from>
    <xdr:to>
      <xdr:col>10</xdr:col>
      <xdr:colOff>238125</xdr:colOff>
      <xdr:row>17</xdr:row>
      <xdr:rowOff>10934</xdr:rowOff>
    </xdr:to>
    <xdr:pic>
      <xdr:nvPicPr>
        <xdr:cNvPr id="2" name="图片 1"/>
        <xdr:cNvPicPr>
          <a:picLocks noChangeAspect="1"/>
        </xdr:cNvPicPr>
      </xdr:nvPicPr>
      <xdr:blipFill>
        <a:blip xmlns:r="http://schemas.openxmlformats.org/officeDocument/2006/relationships" r:embed="rId1"/>
        <a:stretch>
          <a:fillRect/>
        </a:stretch>
      </xdr:blipFill>
      <xdr:spPr>
        <a:xfrm>
          <a:off x="742950" y="1628776"/>
          <a:ext cx="5457825" cy="1830208"/>
        </a:xfrm>
        <a:prstGeom prst="rect">
          <a:avLst/>
        </a:prstGeom>
      </xdr:spPr>
    </xdr:pic>
    <xdr:clientData/>
  </xdr:twoCellAnchor>
  <xdr:twoCellAnchor editAs="oneCell">
    <xdr:from>
      <xdr:col>1</xdr:col>
      <xdr:colOff>85725</xdr:colOff>
      <xdr:row>20</xdr:row>
      <xdr:rowOff>114299</xdr:rowOff>
    </xdr:from>
    <xdr:to>
      <xdr:col>8</xdr:col>
      <xdr:colOff>581025</xdr:colOff>
      <xdr:row>35</xdr:row>
      <xdr:rowOff>102642</xdr:rowOff>
    </xdr:to>
    <xdr:pic>
      <xdr:nvPicPr>
        <xdr:cNvPr id="4" name="图片 3"/>
        <xdr:cNvPicPr>
          <a:picLocks noChangeAspect="1"/>
        </xdr:cNvPicPr>
      </xdr:nvPicPr>
      <xdr:blipFill>
        <a:blip xmlns:r="http://schemas.openxmlformats.org/officeDocument/2006/relationships" r:embed="rId2"/>
        <a:stretch>
          <a:fillRect/>
        </a:stretch>
      </xdr:blipFill>
      <xdr:spPr>
        <a:xfrm>
          <a:off x="771525" y="3943349"/>
          <a:ext cx="4581525" cy="2845843"/>
        </a:xfrm>
        <a:prstGeom prst="rect">
          <a:avLst/>
        </a:prstGeom>
      </xdr:spPr>
    </xdr:pic>
    <xdr:clientData/>
  </xdr:twoCellAnchor>
  <xdr:twoCellAnchor editAs="oneCell">
    <xdr:from>
      <xdr:col>1</xdr:col>
      <xdr:colOff>104775</xdr:colOff>
      <xdr:row>123</xdr:row>
      <xdr:rowOff>123825</xdr:rowOff>
    </xdr:from>
    <xdr:to>
      <xdr:col>7</xdr:col>
      <xdr:colOff>334209</xdr:colOff>
      <xdr:row>137</xdr:row>
      <xdr:rowOff>114300</xdr:rowOff>
    </xdr:to>
    <xdr:pic>
      <xdr:nvPicPr>
        <xdr:cNvPr id="3" name="图片 2"/>
        <xdr:cNvPicPr>
          <a:picLocks noChangeAspect="1"/>
        </xdr:cNvPicPr>
      </xdr:nvPicPr>
      <xdr:blipFill>
        <a:blip xmlns:r="http://schemas.openxmlformats.org/officeDocument/2006/relationships" r:embed="rId3"/>
        <a:stretch>
          <a:fillRect/>
        </a:stretch>
      </xdr:blipFill>
      <xdr:spPr>
        <a:xfrm>
          <a:off x="790575" y="23593425"/>
          <a:ext cx="3753684" cy="26574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astmoney/Choice/Office/Excel/EM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definedNames>
      <definedName name="EM_S_STM07_IS"/>
    </definedNames>
    <sheetDataSet>
      <sheetData sheetId="0"/>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B2:AC259"/>
  <sheetViews>
    <sheetView showGridLines="0" tabSelected="1" zoomScaleNormal="100" workbookViewId="0">
      <pane xSplit="1" ySplit="2" topLeftCell="B3" activePane="bottomRight" state="frozen"/>
      <selection pane="topRight" activeCell="B1" sqref="B1"/>
      <selection pane="bottomLeft" activeCell="A3" sqref="A3"/>
      <selection pane="bottomRight" activeCell="A2" sqref="A2"/>
    </sheetView>
  </sheetViews>
  <sheetFormatPr defaultColWidth="9" defaultRowHeight="12.75" x14ac:dyDescent="0.2"/>
  <cols>
    <col min="1" max="1" width="9" style="1"/>
    <col min="2" max="2" width="8.75" style="1" customWidth="1"/>
    <col min="3" max="3" width="7.375" style="19" customWidth="1"/>
    <col min="4" max="4" width="7.375" style="1" customWidth="1"/>
    <col min="5" max="6" width="8.375" style="1" customWidth="1"/>
    <col min="7" max="7" width="6" style="1" customWidth="1"/>
    <col min="8" max="8" width="7.375" style="1" customWidth="1"/>
    <col min="9" max="9" width="8.5" style="1" customWidth="1"/>
    <col min="10" max="12" width="7.125" style="1" customWidth="1"/>
    <col min="13" max="13" width="6.5" style="1" customWidth="1"/>
    <col min="14" max="14" width="7.875" style="1" customWidth="1"/>
    <col min="15" max="17" width="6.5" style="1" customWidth="1"/>
    <col min="18" max="18" width="5.875" style="1" customWidth="1"/>
    <col min="19" max="19" width="16.625" style="1" bestFit="1" customWidth="1"/>
    <col min="20" max="20" width="9.75" style="1" bestFit="1" customWidth="1"/>
    <col min="21" max="16384" width="9" style="1"/>
  </cols>
  <sheetData>
    <row r="2" spans="2:18" ht="18.75" x14ac:dyDescent="0.2">
      <c r="B2" s="25" t="s">
        <v>99</v>
      </c>
    </row>
    <row r="3" spans="2:18" ht="15" customHeight="1" x14ac:dyDescent="0.2"/>
    <row r="4" spans="2:18" ht="15" customHeight="1" x14ac:dyDescent="0.2">
      <c r="B4" s="1" t="s">
        <v>16</v>
      </c>
    </row>
    <row r="5" spans="2:18" ht="15" customHeight="1" x14ac:dyDescent="0.2">
      <c r="B5" s="95" t="s">
        <v>17</v>
      </c>
      <c r="C5" s="96"/>
      <c r="D5" s="96"/>
      <c r="E5" s="96"/>
      <c r="F5" s="96"/>
      <c r="G5" s="96"/>
      <c r="H5" s="96"/>
      <c r="I5" s="96"/>
      <c r="J5" s="96"/>
      <c r="K5" s="96"/>
      <c r="L5" s="96"/>
      <c r="M5" s="96"/>
      <c r="N5" s="96"/>
      <c r="O5" s="96"/>
      <c r="P5" s="96"/>
      <c r="Q5" s="96"/>
      <c r="R5" s="97"/>
    </row>
    <row r="6" spans="2:18" ht="15" customHeight="1" x14ac:dyDescent="0.2">
      <c r="B6" s="2"/>
      <c r="C6" s="20"/>
      <c r="D6" s="3"/>
      <c r="E6" s="3"/>
      <c r="F6" s="3"/>
      <c r="G6" s="3"/>
      <c r="H6" s="3"/>
      <c r="I6" s="3"/>
      <c r="J6" s="3"/>
      <c r="K6" s="3"/>
      <c r="L6" s="3"/>
      <c r="M6" s="3"/>
      <c r="N6" s="3"/>
      <c r="O6" s="3"/>
      <c r="P6" s="3"/>
      <c r="Q6" s="3"/>
      <c r="R6" s="4"/>
    </row>
    <row r="7" spans="2:18" ht="15" customHeight="1" x14ac:dyDescent="0.2">
      <c r="B7" s="2" t="s">
        <v>98</v>
      </c>
      <c r="C7" s="20"/>
      <c r="D7" s="3"/>
      <c r="E7" s="3"/>
      <c r="F7" s="3"/>
      <c r="G7" s="3"/>
      <c r="H7" s="3"/>
      <c r="I7" s="3"/>
      <c r="J7" s="3"/>
      <c r="K7" s="3"/>
      <c r="L7" s="3"/>
      <c r="M7" s="3"/>
      <c r="N7" s="3"/>
      <c r="O7" s="3"/>
      <c r="P7" s="3"/>
      <c r="Q7" s="3"/>
      <c r="R7" s="4"/>
    </row>
    <row r="8" spans="2:18" ht="15" customHeight="1" x14ac:dyDescent="0.2">
      <c r="B8" s="2"/>
      <c r="C8" s="20"/>
      <c r="D8" s="3"/>
      <c r="E8" s="3"/>
      <c r="F8" s="3"/>
      <c r="G8" s="3"/>
      <c r="H8" s="3"/>
      <c r="I8" s="3"/>
      <c r="J8" s="3"/>
      <c r="K8" s="3"/>
      <c r="L8" s="3"/>
      <c r="M8" s="3"/>
      <c r="N8" s="3"/>
      <c r="O8" s="3"/>
      <c r="P8" s="3"/>
      <c r="Q8" s="3"/>
      <c r="R8" s="4"/>
    </row>
    <row r="9" spans="2:18" ht="15" customHeight="1" x14ac:dyDescent="0.2">
      <c r="B9" s="2"/>
      <c r="C9" s="20"/>
      <c r="D9" s="3"/>
      <c r="E9" s="3"/>
      <c r="F9" s="3"/>
      <c r="G9" s="3"/>
      <c r="H9" s="3"/>
      <c r="I9" s="3"/>
      <c r="J9" s="3"/>
      <c r="K9" s="3"/>
      <c r="L9" s="3"/>
      <c r="M9" s="3"/>
      <c r="N9" s="3"/>
      <c r="O9" s="3"/>
      <c r="P9" s="3"/>
      <c r="Q9" s="3"/>
      <c r="R9" s="4"/>
    </row>
    <row r="10" spans="2:18" ht="15" customHeight="1" x14ac:dyDescent="0.2">
      <c r="B10" s="2"/>
      <c r="C10" s="20"/>
      <c r="D10" s="3"/>
      <c r="E10" s="3"/>
      <c r="F10" s="3"/>
      <c r="G10" s="3"/>
      <c r="H10" s="3"/>
      <c r="I10" s="3"/>
      <c r="J10" s="3"/>
      <c r="K10" s="3"/>
      <c r="L10" s="3"/>
      <c r="M10" s="3"/>
      <c r="N10" s="3"/>
      <c r="O10" s="3"/>
      <c r="P10" s="3"/>
      <c r="Q10" s="3"/>
      <c r="R10" s="4"/>
    </row>
    <row r="11" spans="2:18" ht="15" customHeight="1" x14ac:dyDescent="0.2">
      <c r="B11" s="2"/>
      <c r="C11" s="20"/>
      <c r="D11" s="3"/>
      <c r="E11" s="3"/>
      <c r="F11" s="3"/>
      <c r="G11" s="3"/>
      <c r="H11" s="3"/>
      <c r="I11" s="3"/>
      <c r="J11" s="3"/>
      <c r="K11" s="3"/>
      <c r="L11" s="3"/>
      <c r="M11" s="3"/>
      <c r="N11" s="3"/>
      <c r="O11" s="3"/>
      <c r="P11" s="3"/>
      <c r="Q11" s="3"/>
      <c r="R11" s="4"/>
    </row>
    <row r="12" spans="2:18" ht="15" customHeight="1" x14ac:dyDescent="0.2">
      <c r="B12" s="2"/>
      <c r="C12" s="20"/>
      <c r="D12" s="3"/>
      <c r="E12" s="3"/>
      <c r="F12" s="3"/>
      <c r="G12" s="3"/>
      <c r="H12" s="3"/>
      <c r="I12" s="3"/>
      <c r="J12" s="3"/>
      <c r="K12" s="3"/>
      <c r="L12" s="3"/>
      <c r="M12" s="3"/>
      <c r="N12" s="3"/>
      <c r="O12" s="3"/>
      <c r="P12" s="3"/>
      <c r="Q12" s="3"/>
      <c r="R12" s="4"/>
    </row>
    <row r="13" spans="2:18" ht="15" customHeight="1" x14ac:dyDescent="0.2">
      <c r="B13" s="2"/>
      <c r="C13" s="20"/>
      <c r="D13" s="3"/>
      <c r="E13" s="3"/>
      <c r="F13" s="3"/>
      <c r="G13" s="3"/>
      <c r="H13" s="3"/>
      <c r="I13" s="3"/>
      <c r="J13" s="3"/>
      <c r="K13" s="3"/>
      <c r="L13" s="3"/>
      <c r="M13" s="3"/>
      <c r="N13" s="3"/>
      <c r="O13" s="3"/>
      <c r="P13" s="3"/>
      <c r="Q13" s="3"/>
      <c r="R13" s="4"/>
    </row>
    <row r="14" spans="2:18" ht="15" customHeight="1" x14ac:dyDescent="0.2">
      <c r="B14" s="2"/>
      <c r="C14" s="20"/>
      <c r="D14" s="3"/>
      <c r="E14" s="3"/>
      <c r="F14" s="3"/>
      <c r="G14" s="3"/>
      <c r="H14" s="3"/>
      <c r="I14" s="3"/>
      <c r="J14" s="3"/>
      <c r="K14" s="3"/>
      <c r="L14" s="3"/>
      <c r="M14" s="3"/>
      <c r="N14" s="3"/>
      <c r="O14" s="3"/>
      <c r="P14" s="3"/>
      <c r="Q14" s="3"/>
      <c r="R14" s="4"/>
    </row>
    <row r="15" spans="2:18" ht="15" customHeight="1" x14ac:dyDescent="0.2">
      <c r="B15" s="2"/>
      <c r="C15" s="20"/>
      <c r="D15" s="3"/>
      <c r="E15" s="3"/>
      <c r="F15" s="3"/>
      <c r="G15" s="3"/>
      <c r="H15" s="3"/>
      <c r="I15" s="3"/>
      <c r="J15" s="3"/>
      <c r="K15" s="3"/>
      <c r="L15" s="3"/>
      <c r="M15" s="3"/>
      <c r="N15" s="3"/>
      <c r="O15" s="3"/>
      <c r="P15" s="3"/>
      <c r="Q15" s="3"/>
      <c r="R15" s="4"/>
    </row>
    <row r="16" spans="2:18" ht="15" customHeight="1" x14ac:dyDescent="0.2">
      <c r="B16" s="2"/>
      <c r="C16" s="20"/>
      <c r="D16" s="3"/>
      <c r="E16" s="3"/>
      <c r="F16" s="3"/>
      <c r="G16" s="3"/>
      <c r="H16" s="3"/>
      <c r="I16" s="3"/>
      <c r="J16" s="3"/>
      <c r="K16" s="3"/>
      <c r="L16" s="3"/>
      <c r="M16" s="3"/>
      <c r="N16" s="3"/>
      <c r="O16" s="3"/>
      <c r="P16" s="3"/>
      <c r="Q16" s="3"/>
      <c r="R16" s="4"/>
    </row>
    <row r="17" spans="2:18" ht="15" customHeight="1" x14ac:dyDescent="0.2">
      <c r="B17" s="2"/>
      <c r="C17" s="20"/>
      <c r="D17" s="3"/>
      <c r="E17" s="3"/>
      <c r="F17" s="3"/>
      <c r="G17" s="3"/>
      <c r="H17" s="3"/>
      <c r="I17" s="3"/>
      <c r="J17" s="3"/>
      <c r="K17" s="3"/>
      <c r="L17" s="3"/>
      <c r="M17" s="3"/>
      <c r="N17" s="3"/>
      <c r="O17" s="3"/>
      <c r="P17" s="3"/>
      <c r="Q17" s="3"/>
      <c r="R17" s="4"/>
    </row>
    <row r="18" spans="2:18" ht="15" customHeight="1" x14ac:dyDescent="0.2">
      <c r="B18" s="2" t="s">
        <v>18</v>
      </c>
      <c r="C18" s="20"/>
      <c r="D18" s="3"/>
      <c r="E18" s="3"/>
      <c r="F18" s="3"/>
      <c r="G18" s="3"/>
      <c r="H18" s="3"/>
      <c r="I18" s="3"/>
      <c r="J18" s="3"/>
      <c r="K18" s="3"/>
      <c r="L18" s="3"/>
      <c r="M18" s="3"/>
      <c r="N18" s="3"/>
      <c r="O18" s="3"/>
      <c r="P18" s="3"/>
      <c r="Q18" s="3"/>
      <c r="R18" s="4"/>
    </row>
    <row r="19" spans="2:18" ht="15" customHeight="1" x14ac:dyDescent="0.2">
      <c r="B19" s="2"/>
      <c r="C19" s="20"/>
      <c r="D19" s="3"/>
      <c r="E19" s="3"/>
      <c r="F19" s="3"/>
      <c r="G19" s="3"/>
      <c r="H19" s="3"/>
      <c r="I19" s="3"/>
      <c r="J19" s="3"/>
      <c r="K19" s="3"/>
      <c r="L19" s="3"/>
      <c r="M19" s="3"/>
      <c r="N19" s="3"/>
      <c r="O19" s="3"/>
      <c r="P19" s="3"/>
      <c r="Q19" s="3"/>
      <c r="R19" s="4"/>
    </row>
    <row r="20" spans="2:18" ht="15" customHeight="1" x14ac:dyDescent="0.2">
      <c r="B20" s="2" t="s">
        <v>19</v>
      </c>
      <c r="C20" s="20"/>
      <c r="D20" s="3"/>
      <c r="E20" s="3"/>
      <c r="F20" s="3"/>
      <c r="G20" s="3"/>
      <c r="H20" s="3"/>
      <c r="I20" s="3"/>
      <c r="J20" s="3"/>
      <c r="K20" s="3"/>
      <c r="L20" s="3"/>
      <c r="M20" s="3"/>
      <c r="N20" s="3"/>
      <c r="O20" s="3"/>
      <c r="P20" s="3"/>
      <c r="Q20" s="3"/>
      <c r="R20" s="4"/>
    </row>
    <row r="21" spans="2:18" ht="15" customHeight="1" x14ac:dyDescent="0.2">
      <c r="B21" s="2"/>
      <c r="C21" s="20"/>
      <c r="D21" s="3"/>
      <c r="E21" s="3"/>
      <c r="F21" s="3"/>
      <c r="G21" s="3"/>
      <c r="H21" s="3"/>
      <c r="I21" s="3"/>
      <c r="J21" s="3"/>
      <c r="K21" s="3"/>
      <c r="L21" s="3"/>
      <c r="M21" s="3"/>
      <c r="N21" s="3"/>
      <c r="O21" s="3"/>
      <c r="P21" s="3"/>
      <c r="Q21" s="3"/>
      <c r="R21" s="4"/>
    </row>
    <row r="22" spans="2:18" ht="15" customHeight="1" x14ac:dyDescent="0.2">
      <c r="B22" s="2"/>
      <c r="C22" s="20"/>
      <c r="D22" s="3"/>
      <c r="E22" s="3"/>
      <c r="F22" s="3"/>
      <c r="G22" s="3"/>
      <c r="H22" s="3"/>
      <c r="I22" s="3"/>
      <c r="J22" s="3"/>
      <c r="K22" s="3"/>
      <c r="L22" s="3"/>
      <c r="M22" s="3"/>
      <c r="N22" s="3"/>
      <c r="O22" s="3"/>
      <c r="P22" s="3"/>
      <c r="Q22" s="3"/>
      <c r="R22" s="4"/>
    </row>
    <row r="23" spans="2:18" ht="15" customHeight="1" x14ac:dyDescent="0.2">
      <c r="B23" s="2"/>
      <c r="C23" s="20"/>
      <c r="D23" s="3"/>
      <c r="E23" s="3"/>
      <c r="F23" s="3"/>
      <c r="G23" s="3"/>
      <c r="H23" s="3"/>
      <c r="I23" s="3"/>
      <c r="J23" s="3"/>
      <c r="K23" s="3"/>
      <c r="L23" s="3"/>
      <c r="M23" s="3"/>
      <c r="N23" s="3"/>
      <c r="O23" s="3"/>
      <c r="P23" s="3"/>
      <c r="Q23" s="3"/>
      <c r="R23" s="4"/>
    </row>
    <row r="24" spans="2:18" ht="15" customHeight="1" x14ac:dyDescent="0.2">
      <c r="B24" s="2"/>
      <c r="C24" s="20"/>
      <c r="D24" s="3"/>
      <c r="E24" s="3"/>
      <c r="F24" s="3"/>
      <c r="G24" s="3"/>
      <c r="H24" s="3"/>
      <c r="I24" s="3"/>
      <c r="J24" s="3"/>
      <c r="K24" s="3"/>
      <c r="L24" s="3"/>
      <c r="M24" s="3"/>
      <c r="N24" s="3"/>
      <c r="O24" s="3"/>
      <c r="P24" s="3"/>
      <c r="Q24" s="3"/>
      <c r="R24" s="4"/>
    </row>
    <row r="25" spans="2:18" ht="15" customHeight="1" x14ac:dyDescent="0.2">
      <c r="B25" s="2"/>
      <c r="C25" s="20"/>
      <c r="D25" s="3"/>
      <c r="E25" s="3"/>
      <c r="F25" s="3"/>
      <c r="G25" s="3"/>
      <c r="H25" s="3"/>
      <c r="I25" s="3"/>
      <c r="J25" s="3"/>
      <c r="K25" s="3"/>
      <c r="L25" s="3"/>
      <c r="M25" s="3"/>
      <c r="N25" s="3"/>
      <c r="O25" s="3"/>
      <c r="P25" s="3"/>
      <c r="Q25" s="3"/>
      <c r="R25" s="4"/>
    </row>
    <row r="26" spans="2:18" ht="15" customHeight="1" x14ac:dyDescent="0.2">
      <c r="B26" s="2"/>
      <c r="C26" s="20"/>
      <c r="D26" s="3"/>
      <c r="E26" s="3"/>
      <c r="F26" s="3"/>
      <c r="G26" s="3"/>
      <c r="H26" s="3"/>
      <c r="I26" s="3"/>
      <c r="J26" s="3"/>
      <c r="K26" s="3"/>
      <c r="L26" s="3"/>
      <c r="M26" s="3"/>
      <c r="N26" s="3"/>
      <c r="O26" s="3"/>
      <c r="P26" s="3"/>
      <c r="Q26" s="3"/>
      <c r="R26" s="4"/>
    </row>
    <row r="27" spans="2:18" ht="15" customHeight="1" x14ac:dyDescent="0.2">
      <c r="B27" s="2"/>
      <c r="C27" s="20"/>
      <c r="D27" s="3"/>
      <c r="E27" s="3"/>
      <c r="F27" s="3"/>
      <c r="G27" s="3"/>
      <c r="H27" s="3"/>
      <c r="I27" s="3"/>
      <c r="J27" s="3"/>
      <c r="K27" s="3"/>
      <c r="L27" s="3"/>
      <c r="M27" s="3"/>
      <c r="N27" s="3"/>
      <c r="O27" s="3"/>
      <c r="P27" s="3"/>
      <c r="Q27" s="3"/>
      <c r="R27" s="4"/>
    </row>
    <row r="28" spans="2:18" ht="15" customHeight="1" x14ac:dyDescent="0.2">
      <c r="B28" s="2"/>
      <c r="C28" s="20"/>
      <c r="D28" s="3"/>
      <c r="E28" s="3"/>
      <c r="F28" s="3"/>
      <c r="G28" s="3"/>
      <c r="H28" s="3"/>
      <c r="I28" s="3"/>
      <c r="J28" s="3"/>
      <c r="K28" s="3"/>
      <c r="L28" s="3"/>
      <c r="M28" s="3"/>
      <c r="N28" s="3"/>
      <c r="O28" s="3"/>
      <c r="P28" s="3"/>
      <c r="Q28" s="3"/>
      <c r="R28" s="4"/>
    </row>
    <row r="29" spans="2:18" ht="15" customHeight="1" x14ac:dyDescent="0.2">
      <c r="B29" s="2"/>
      <c r="C29" s="20"/>
      <c r="D29" s="3"/>
      <c r="E29" s="3"/>
      <c r="F29" s="3"/>
      <c r="G29" s="3"/>
      <c r="H29" s="3"/>
      <c r="I29" s="3"/>
      <c r="J29" s="3"/>
      <c r="K29" s="3"/>
      <c r="L29" s="3"/>
      <c r="M29" s="3"/>
      <c r="N29" s="3"/>
      <c r="O29" s="3"/>
      <c r="P29" s="3"/>
      <c r="Q29" s="3"/>
      <c r="R29" s="4"/>
    </row>
    <row r="30" spans="2:18" ht="15" customHeight="1" x14ac:dyDescent="0.2">
      <c r="B30" s="2"/>
      <c r="C30" s="20"/>
      <c r="D30" s="3"/>
      <c r="E30" s="3"/>
      <c r="F30" s="3"/>
      <c r="G30" s="3"/>
      <c r="H30" s="3"/>
      <c r="I30" s="3"/>
      <c r="J30" s="3"/>
      <c r="K30" s="3"/>
      <c r="L30" s="3"/>
      <c r="M30" s="3"/>
      <c r="N30" s="3"/>
      <c r="O30" s="3"/>
      <c r="P30" s="3"/>
      <c r="Q30" s="3"/>
      <c r="R30" s="4"/>
    </row>
    <row r="31" spans="2:18" ht="15" customHeight="1" x14ac:dyDescent="0.2">
      <c r="B31" s="2"/>
      <c r="C31" s="20"/>
      <c r="D31" s="3"/>
      <c r="E31" s="3"/>
      <c r="F31" s="3"/>
      <c r="G31" s="3"/>
      <c r="H31" s="3"/>
      <c r="I31" s="3"/>
      <c r="J31" s="3"/>
      <c r="K31" s="3"/>
      <c r="L31" s="3"/>
      <c r="M31" s="3"/>
      <c r="N31" s="3"/>
      <c r="O31" s="3"/>
      <c r="P31" s="3"/>
      <c r="Q31" s="3"/>
      <c r="R31" s="4"/>
    </row>
    <row r="32" spans="2:18" ht="15" customHeight="1" x14ac:dyDescent="0.2">
      <c r="B32" s="2"/>
      <c r="C32" s="20"/>
      <c r="D32" s="3"/>
      <c r="E32" s="3"/>
      <c r="F32" s="3"/>
      <c r="G32" s="3"/>
      <c r="H32" s="3"/>
      <c r="I32" s="3"/>
      <c r="J32" s="3"/>
      <c r="K32" s="3"/>
      <c r="L32" s="3"/>
      <c r="M32" s="3"/>
      <c r="N32" s="3"/>
      <c r="O32" s="3"/>
      <c r="P32" s="3"/>
      <c r="Q32" s="3"/>
      <c r="R32" s="4"/>
    </row>
    <row r="33" spans="2:18" ht="15" customHeight="1" x14ac:dyDescent="0.2">
      <c r="B33" s="2"/>
      <c r="C33" s="20"/>
      <c r="D33" s="3"/>
      <c r="E33" s="3"/>
      <c r="F33" s="3"/>
      <c r="G33" s="3"/>
      <c r="H33" s="3"/>
      <c r="I33" s="3"/>
      <c r="J33" s="3"/>
      <c r="K33" s="3"/>
      <c r="L33" s="3"/>
      <c r="M33" s="3"/>
      <c r="N33" s="3"/>
      <c r="O33" s="3"/>
      <c r="P33" s="3"/>
      <c r="Q33" s="3"/>
      <c r="R33" s="4"/>
    </row>
    <row r="34" spans="2:18" ht="15" customHeight="1" x14ac:dyDescent="0.2">
      <c r="B34" s="2"/>
      <c r="C34" s="20"/>
      <c r="D34" s="3"/>
      <c r="E34" s="3"/>
      <c r="F34" s="3"/>
      <c r="G34" s="3"/>
      <c r="H34" s="3"/>
      <c r="I34" s="3"/>
      <c r="J34" s="3"/>
      <c r="K34" s="3"/>
      <c r="L34" s="3"/>
      <c r="M34" s="3"/>
      <c r="N34" s="3"/>
      <c r="O34" s="3"/>
      <c r="P34" s="3"/>
      <c r="Q34" s="3"/>
      <c r="R34" s="4"/>
    </row>
    <row r="35" spans="2:18" ht="15" customHeight="1" x14ac:dyDescent="0.2">
      <c r="B35" s="2"/>
      <c r="C35" s="20"/>
      <c r="D35" s="3"/>
      <c r="E35" s="3"/>
      <c r="F35" s="3"/>
      <c r="G35" s="3"/>
      <c r="H35" s="3"/>
      <c r="I35" s="3"/>
      <c r="J35" s="3"/>
      <c r="K35" s="3"/>
      <c r="L35" s="3"/>
      <c r="M35" s="3"/>
      <c r="N35" s="3"/>
      <c r="O35" s="3"/>
      <c r="P35" s="3"/>
      <c r="Q35" s="3"/>
      <c r="R35" s="4"/>
    </row>
    <row r="36" spans="2:18" ht="15" customHeight="1" x14ac:dyDescent="0.2">
      <c r="B36" s="2"/>
      <c r="C36" s="20"/>
      <c r="D36" s="3"/>
      <c r="E36" s="3"/>
      <c r="F36" s="3"/>
      <c r="G36" s="3"/>
      <c r="H36" s="3"/>
      <c r="I36" s="3"/>
      <c r="J36" s="3"/>
      <c r="K36" s="3"/>
      <c r="L36" s="3"/>
      <c r="M36" s="3"/>
      <c r="N36" s="3"/>
      <c r="O36" s="3"/>
      <c r="P36" s="3"/>
      <c r="Q36" s="3"/>
      <c r="R36" s="4"/>
    </row>
    <row r="37" spans="2:18" ht="15" customHeight="1" x14ac:dyDescent="0.2">
      <c r="B37" s="2"/>
      <c r="C37" s="20"/>
      <c r="D37" s="3"/>
      <c r="E37" s="3"/>
      <c r="F37" s="3"/>
      <c r="G37" s="3"/>
      <c r="H37" s="3"/>
      <c r="I37" s="3"/>
      <c r="J37" s="3"/>
      <c r="K37" s="3"/>
      <c r="L37" s="3"/>
      <c r="M37" s="3"/>
      <c r="N37" s="3"/>
      <c r="O37" s="3"/>
      <c r="P37" s="3"/>
      <c r="Q37" s="3"/>
      <c r="R37" s="4"/>
    </row>
    <row r="38" spans="2:18" ht="15" customHeight="1" x14ac:dyDescent="0.2">
      <c r="B38" s="26" t="s">
        <v>94</v>
      </c>
      <c r="C38" s="20"/>
      <c r="D38" s="3"/>
      <c r="E38" s="3"/>
      <c r="F38" s="3"/>
      <c r="G38" s="3"/>
      <c r="H38" s="3"/>
      <c r="I38" s="3"/>
      <c r="J38" s="3"/>
      <c r="K38" s="3"/>
      <c r="L38" s="3"/>
      <c r="M38" s="3"/>
      <c r="N38" s="3"/>
      <c r="O38" s="3"/>
      <c r="P38" s="3"/>
      <c r="Q38" s="3"/>
      <c r="R38" s="4"/>
    </row>
    <row r="39" spans="2:18" ht="15" customHeight="1" x14ac:dyDescent="0.2">
      <c r="B39" s="2"/>
      <c r="C39" s="20"/>
      <c r="D39" s="3"/>
      <c r="E39" s="3"/>
      <c r="F39" s="3"/>
      <c r="G39" s="3"/>
      <c r="H39" s="3"/>
      <c r="I39" s="3"/>
      <c r="J39" s="3"/>
      <c r="K39" s="3"/>
      <c r="L39" s="3"/>
      <c r="M39" s="3"/>
      <c r="N39" s="3"/>
      <c r="O39" s="3"/>
      <c r="P39" s="3"/>
      <c r="Q39" s="3"/>
      <c r="R39" s="4"/>
    </row>
    <row r="40" spans="2:18" s="3" customFormat="1" ht="15" customHeight="1" x14ac:dyDescent="0.2">
      <c r="B40" s="95" t="s">
        <v>137</v>
      </c>
      <c r="C40" s="96"/>
      <c r="D40" s="96"/>
      <c r="E40" s="96"/>
      <c r="F40" s="96"/>
      <c r="G40" s="96"/>
      <c r="H40" s="96"/>
      <c r="I40" s="96"/>
      <c r="J40" s="96"/>
      <c r="K40" s="96"/>
      <c r="L40" s="96"/>
      <c r="M40" s="96"/>
      <c r="N40" s="96"/>
      <c r="O40" s="96"/>
      <c r="P40" s="96"/>
      <c r="Q40" s="96"/>
      <c r="R40" s="97"/>
    </row>
    <row r="41" spans="2:18" s="3" customFormat="1" ht="15" customHeight="1" x14ac:dyDescent="0.2">
      <c r="B41" s="12"/>
      <c r="C41" s="56"/>
      <c r="D41" s="11"/>
      <c r="E41" s="11"/>
      <c r="F41" s="11"/>
      <c r="G41" s="11"/>
      <c r="H41" s="11"/>
      <c r="I41" s="11"/>
      <c r="J41" s="11"/>
      <c r="K41" s="11"/>
      <c r="L41" s="11"/>
      <c r="M41" s="11"/>
      <c r="N41" s="11"/>
      <c r="O41" s="11"/>
      <c r="P41" s="11"/>
      <c r="Q41" s="11"/>
      <c r="R41" s="13"/>
    </row>
    <row r="42" spans="2:18" s="3" customFormat="1" ht="15" customHeight="1" x14ac:dyDescent="0.2">
      <c r="B42" s="26" t="s">
        <v>78</v>
      </c>
      <c r="C42" s="56"/>
      <c r="D42" s="11"/>
      <c r="E42" s="11"/>
      <c r="F42" s="11"/>
      <c r="G42" s="31">
        <v>4.8779527559844285E-2</v>
      </c>
      <c r="H42" s="50"/>
      <c r="I42" s="32"/>
      <c r="J42" s="32"/>
      <c r="K42" s="11"/>
      <c r="L42" s="11"/>
      <c r="M42" s="11"/>
      <c r="N42" s="11"/>
      <c r="O42" s="11"/>
      <c r="P42" s="11"/>
      <c r="Q42" s="11"/>
      <c r="R42" s="13"/>
    </row>
    <row r="43" spans="2:18" s="3" customFormat="1" ht="15" customHeight="1" x14ac:dyDescent="0.2">
      <c r="B43" s="26" t="s">
        <v>79</v>
      </c>
      <c r="C43" s="56"/>
      <c r="D43" s="11"/>
      <c r="E43" s="11"/>
      <c r="F43" s="11"/>
      <c r="G43" s="31">
        <v>0.25118463813805048</v>
      </c>
      <c r="H43" s="11"/>
      <c r="I43" s="32"/>
      <c r="J43" s="32"/>
      <c r="K43" s="11"/>
      <c r="L43" s="11"/>
      <c r="M43" s="11"/>
      <c r="N43" s="11"/>
      <c r="O43" s="11"/>
      <c r="P43" s="11"/>
      <c r="Q43" s="11"/>
      <c r="R43" s="13"/>
    </row>
    <row r="44" spans="2:18" s="3" customFormat="1" ht="15" customHeight="1" x14ac:dyDescent="0.2">
      <c r="B44" s="12"/>
      <c r="C44" s="56"/>
      <c r="D44" s="11"/>
      <c r="E44" s="11"/>
      <c r="F44" s="11"/>
      <c r="G44" s="11"/>
      <c r="H44" s="11"/>
      <c r="I44" s="11"/>
      <c r="J44" s="11"/>
      <c r="K44" s="11"/>
      <c r="L44" s="11"/>
      <c r="M44" s="11"/>
      <c r="N44" s="11"/>
      <c r="O44" s="11"/>
      <c r="P44" s="11"/>
      <c r="Q44" s="11"/>
      <c r="R44" s="13"/>
    </row>
    <row r="45" spans="2:18" s="3" customFormat="1" ht="15" customHeight="1" x14ac:dyDescent="0.2">
      <c r="B45" s="91" t="s">
        <v>20</v>
      </c>
      <c r="C45" s="92"/>
      <c r="D45" s="92"/>
      <c r="E45" s="92"/>
      <c r="F45" s="92"/>
      <c r="G45" s="92"/>
      <c r="H45" s="92"/>
      <c r="I45" s="92"/>
      <c r="J45" s="92"/>
      <c r="K45" s="92"/>
      <c r="L45" s="92"/>
      <c r="M45" s="92"/>
      <c r="N45" s="92"/>
      <c r="O45" s="92"/>
      <c r="P45" s="92"/>
      <c r="Q45" s="92"/>
      <c r="R45" s="93"/>
    </row>
    <row r="46" spans="2:18" s="3" customFormat="1" ht="15" customHeight="1" x14ac:dyDescent="0.2">
      <c r="B46" s="91"/>
      <c r="C46" s="92"/>
      <c r="D46" s="92"/>
      <c r="E46" s="92"/>
      <c r="F46" s="92"/>
      <c r="G46" s="92"/>
      <c r="H46" s="92"/>
      <c r="I46" s="92"/>
      <c r="J46" s="92"/>
      <c r="K46" s="92"/>
      <c r="L46" s="92"/>
      <c r="M46" s="92"/>
      <c r="N46" s="92"/>
      <c r="O46" s="92"/>
      <c r="P46" s="92"/>
      <c r="Q46" s="92"/>
      <c r="R46" s="93"/>
    </row>
    <row r="47" spans="2:18" s="3" customFormat="1" ht="15" customHeight="1" x14ac:dyDescent="0.2">
      <c r="B47" s="91" t="s">
        <v>21</v>
      </c>
      <c r="C47" s="92"/>
      <c r="D47" s="92"/>
      <c r="E47" s="92"/>
      <c r="F47" s="92"/>
      <c r="G47" s="92"/>
      <c r="H47" s="92"/>
      <c r="I47" s="92"/>
      <c r="J47" s="92"/>
      <c r="K47" s="92"/>
      <c r="L47" s="92"/>
      <c r="M47" s="92"/>
      <c r="N47" s="92"/>
      <c r="O47" s="92"/>
      <c r="P47" s="92"/>
      <c r="Q47" s="92"/>
      <c r="R47" s="93"/>
    </row>
    <row r="48" spans="2:18" s="3" customFormat="1" ht="15" customHeight="1" x14ac:dyDescent="0.2">
      <c r="B48" s="91"/>
      <c r="C48" s="92"/>
      <c r="D48" s="92"/>
      <c r="E48" s="92"/>
      <c r="F48" s="92"/>
      <c r="G48" s="92"/>
      <c r="H48" s="92"/>
      <c r="I48" s="92"/>
      <c r="J48" s="92"/>
      <c r="K48" s="92"/>
      <c r="L48" s="92"/>
      <c r="M48" s="92"/>
      <c r="N48" s="92"/>
      <c r="O48" s="92"/>
      <c r="P48" s="92"/>
      <c r="Q48" s="92"/>
      <c r="R48" s="93"/>
    </row>
    <row r="49" spans="2:18" s="3" customFormat="1" ht="15" customHeight="1" x14ac:dyDescent="0.2">
      <c r="B49" s="55"/>
      <c r="C49" s="56"/>
      <c r="D49" s="56"/>
      <c r="E49" s="56"/>
      <c r="F49" s="56"/>
      <c r="G49" s="56"/>
      <c r="H49" s="56"/>
      <c r="I49" s="56"/>
      <c r="J49" s="56"/>
      <c r="K49" s="56"/>
      <c r="L49" s="56"/>
      <c r="M49" s="56"/>
      <c r="N49" s="85"/>
      <c r="O49" s="85"/>
      <c r="P49" s="85"/>
      <c r="Q49" s="85"/>
      <c r="R49" s="57"/>
    </row>
    <row r="50" spans="2:18" ht="15" customHeight="1" x14ac:dyDescent="0.2">
      <c r="B50" s="98" t="s">
        <v>115</v>
      </c>
      <c r="C50" s="99"/>
      <c r="D50" s="99"/>
      <c r="E50" s="99"/>
      <c r="F50" s="99"/>
      <c r="G50" s="99"/>
      <c r="H50" s="99"/>
      <c r="I50" s="99"/>
      <c r="J50" s="99"/>
      <c r="K50" s="99"/>
      <c r="L50" s="99"/>
      <c r="M50" s="99"/>
      <c r="N50" s="99"/>
      <c r="O50" s="99"/>
      <c r="P50" s="99"/>
      <c r="Q50" s="99"/>
      <c r="R50" s="100"/>
    </row>
    <row r="51" spans="2:18" ht="15" customHeight="1" x14ac:dyDescent="0.2">
      <c r="B51" s="2"/>
      <c r="C51" s="20"/>
      <c r="D51" s="3"/>
      <c r="E51" s="3"/>
      <c r="F51" s="3"/>
      <c r="G51" s="3"/>
      <c r="H51" s="3"/>
      <c r="I51" s="3"/>
      <c r="J51" s="3"/>
      <c r="K51" s="3"/>
      <c r="L51" s="3"/>
      <c r="M51" s="3"/>
      <c r="N51" s="3"/>
      <c r="O51" s="3"/>
      <c r="P51" s="3"/>
      <c r="Q51" s="3"/>
      <c r="R51" s="4"/>
    </row>
    <row r="52" spans="2:18" ht="15" customHeight="1" x14ac:dyDescent="0.2">
      <c r="B52" s="2"/>
      <c r="C52" s="20"/>
      <c r="D52" s="3"/>
      <c r="E52" s="3"/>
      <c r="F52" s="3"/>
      <c r="G52" s="3"/>
      <c r="H52" s="58" t="s">
        <v>3</v>
      </c>
      <c r="I52" s="58" t="s">
        <v>3</v>
      </c>
      <c r="J52" s="3"/>
      <c r="K52" s="3"/>
      <c r="L52" s="3"/>
      <c r="M52" s="3"/>
      <c r="N52" s="3"/>
      <c r="O52" s="3"/>
      <c r="P52" s="3"/>
      <c r="Q52" s="3"/>
      <c r="R52" s="4"/>
    </row>
    <row r="53" spans="2:18" ht="16.5" customHeight="1" thickBot="1" x14ac:dyDescent="0.25">
      <c r="B53" s="2"/>
      <c r="C53" s="33"/>
      <c r="D53" s="34" t="s">
        <v>22</v>
      </c>
      <c r="E53" s="33" t="s">
        <v>23</v>
      </c>
      <c r="F53" s="34" t="s">
        <v>24</v>
      </c>
      <c r="G53" s="33"/>
      <c r="H53" s="46" t="s">
        <v>25</v>
      </c>
      <c r="I53" s="46" t="s">
        <v>26</v>
      </c>
      <c r="J53" s="3"/>
      <c r="K53" s="3"/>
      <c r="L53" s="3"/>
      <c r="M53" s="3"/>
      <c r="N53" s="3"/>
      <c r="O53" s="3"/>
      <c r="P53" s="3"/>
      <c r="Q53" s="3"/>
      <c r="R53" s="4"/>
    </row>
    <row r="54" spans="2:18" ht="15" customHeight="1" thickTop="1" x14ac:dyDescent="0.2">
      <c r="B54" s="2"/>
      <c r="C54" s="35">
        <v>2009</v>
      </c>
      <c r="D54" s="36">
        <f>COUNTA(F54:F59)</f>
        <v>6</v>
      </c>
      <c r="E54" s="37">
        <f>D54/10</f>
        <v>0.6</v>
      </c>
      <c r="F54" s="36" t="s">
        <v>27</v>
      </c>
      <c r="G54" s="35"/>
      <c r="H54" s="27" t="s">
        <v>0</v>
      </c>
      <c r="I54" s="27" t="s">
        <v>0</v>
      </c>
      <c r="J54" s="3"/>
      <c r="K54" s="3"/>
      <c r="L54" s="3"/>
      <c r="M54" s="3"/>
      <c r="N54" s="3"/>
      <c r="O54" s="3"/>
      <c r="P54" s="3"/>
      <c r="Q54" s="3"/>
      <c r="R54" s="4"/>
    </row>
    <row r="55" spans="2:18" ht="15" customHeight="1" x14ac:dyDescent="0.2">
      <c r="B55" s="2"/>
      <c r="C55" s="35"/>
      <c r="D55" s="36"/>
      <c r="E55" s="37"/>
      <c r="F55" s="36" t="s">
        <v>28</v>
      </c>
      <c r="G55" s="35"/>
      <c r="H55" s="27" t="s">
        <v>0</v>
      </c>
      <c r="I55" s="27" t="s">
        <v>0</v>
      </c>
      <c r="J55" s="3"/>
      <c r="K55" s="3"/>
      <c r="L55" s="3"/>
      <c r="M55" s="3"/>
      <c r="N55" s="3"/>
      <c r="O55" s="3"/>
      <c r="P55" s="3"/>
      <c r="Q55" s="3"/>
      <c r="R55" s="4"/>
    </row>
    <row r="56" spans="2:18" ht="15" customHeight="1" x14ac:dyDescent="0.2">
      <c r="B56" s="2"/>
      <c r="C56" s="35"/>
      <c r="D56" s="36"/>
      <c r="E56" s="37"/>
      <c r="F56" s="36" t="s">
        <v>4</v>
      </c>
      <c r="G56" s="35"/>
      <c r="H56" s="27"/>
      <c r="I56" s="35"/>
      <c r="J56" s="3"/>
      <c r="K56" s="3"/>
      <c r="L56" s="3"/>
      <c r="M56" s="3"/>
      <c r="N56" s="3"/>
      <c r="O56" s="3"/>
      <c r="P56" s="3"/>
      <c r="Q56" s="3"/>
      <c r="R56" s="4"/>
    </row>
    <row r="57" spans="2:18" ht="15" customHeight="1" x14ac:dyDescent="0.2">
      <c r="B57" s="2"/>
      <c r="C57" s="35"/>
      <c r="D57" s="36"/>
      <c r="E57" s="35"/>
      <c r="F57" s="36" t="s">
        <v>1</v>
      </c>
      <c r="G57" s="35"/>
      <c r="H57" s="27" t="s">
        <v>0</v>
      </c>
      <c r="I57" s="27"/>
      <c r="J57" s="3"/>
      <c r="K57" s="3"/>
      <c r="L57" s="3"/>
      <c r="M57" s="3"/>
      <c r="N57" s="3"/>
      <c r="O57" s="3"/>
      <c r="P57" s="3"/>
      <c r="Q57" s="3"/>
      <c r="R57" s="4"/>
    </row>
    <row r="58" spans="2:18" ht="15" customHeight="1" x14ac:dyDescent="0.2">
      <c r="B58" s="2"/>
      <c r="C58" s="35"/>
      <c r="D58" s="36"/>
      <c r="E58" s="35"/>
      <c r="F58" s="36" t="s">
        <v>29</v>
      </c>
      <c r="G58" s="35"/>
      <c r="H58" s="27" t="s">
        <v>0</v>
      </c>
      <c r="I58" s="27" t="s">
        <v>0</v>
      </c>
      <c r="J58" s="52" t="s">
        <v>95</v>
      </c>
      <c r="K58" s="3"/>
      <c r="L58" s="3"/>
      <c r="M58" s="3"/>
      <c r="N58" s="3"/>
      <c r="O58" s="3"/>
      <c r="P58" s="3"/>
      <c r="Q58" s="3"/>
      <c r="R58" s="4"/>
    </row>
    <row r="59" spans="2:18" ht="15" customHeight="1" x14ac:dyDescent="0.2">
      <c r="B59" s="2"/>
      <c r="C59" s="38"/>
      <c r="D59" s="39"/>
      <c r="E59" s="38"/>
      <c r="F59" s="39" t="s">
        <v>30</v>
      </c>
      <c r="G59" s="38"/>
      <c r="H59" s="28" t="s">
        <v>0</v>
      </c>
      <c r="I59" s="28" t="s">
        <v>0</v>
      </c>
      <c r="J59" s="3"/>
      <c r="K59" s="3"/>
      <c r="L59" s="3"/>
      <c r="M59" s="3"/>
      <c r="N59" s="3"/>
      <c r="O59" s="3"/>
      <c r="P59" s="3"/>
      <c r="Q59" s="3"/>
      <c r="R59" s="4"/>
    </row>
    <row r="60" spans="2:18" ht="15" customHeight="1" x14ac:dyDescent="0.2">
      <c r="B60" s="2"/>
      <c r="C60" s="40">
        <v>2010</v>
      </c>
      <c r="D60" s="41">
        <f>COUNTA(F60:F64)</f>
        <v>5</v>
      </c>
      <c r="E60" s="42">
        <f>D60/10</f>
        <v>0.5</v>
      </c>
      <c r="F60" s="41" t="s">
        <v>5</v>
      </c>
      <c r="G60" s="40"/>
      <c r="H60" s="29" t="s">
        <v>0</v>
      </c>
      <c r="I60" s="29" t="s">
        <v>0</v>
      </c>
      <c r="J60" s="52" t="s">
        <v>95</v>
      </c>
      <c r="K60" s="3"/>
      <c r="L60" s="3"/>
      <c r="M60" s="3"/>
      <c r="N60" s="3"/>
      <c r="O60" s="3"/>
      <c r="P60" s="3"/>
      <c r="Q60" s="3"/>
      <c r="R60" s="4"/>
    </row>
    <row r="61" spans="2:18" ht="15" customHeight="1" x14ac:dyDescent="0.2">
      <c r="B61" s="2"/>
      <c r="C61" s="40"/>
      <c r="D61" s="41"/>
      <c r="E61" s="40"/>
      <c r="F61" s="41" t="s">
        <v>6</v>
      </c>
      <c r="G61" s="40"/>
      <c r="H61" s="29" t="s">
        <v>0</v>
      </c>
      <c r="I61" s="29" t="s">
        <v>0</v>
      </c>
      <c r="J61" s="3"/>
      <c r="K61" s="3"/>
      <c r="L61" s="3"/>
      <c r="M61" s="3"/>
      <c r="N61" s="3"/>
      <c r="O61" s="3"/>
      <c r="P61" s="3"/>
      <c r="Q61" s="3"/>
      <c r="R61" s="4"/>
    </row>
    <row r="62" spans="2:18" ht="15" customHeight="1" x14ac:dyDescent="0.2">
      <c r="B62" s="2"/>
      <c r="C62" s="40"/>
      <c r="D62" s="41"/>
      <c r="E62" s="40"/>
      <c r="F62" s="41" t="s">
        <v>7</v>
      </c>
      <c r="G62" s="40"/>
      <c r="H62" s="29" t="s">
        <v>0</v>
      </c>
      <c r="I62" s="29" t="s">
        <v>0</v>
      </c>
      <c r="J62" s="52" t="s">
        <v>95</v>
      </c>
      <c r="K62" s="3"/>
      <c r="L62" s="3"/>
      <c r="M62" s="3"/>
      <c r="N62" s="3"/>
      <c r="O62" s="3"/>
      <c r="P62" s="3"/>
      <c r="Q62" s="3"/>
      <c r="R62" s="4"/>
    </row>
    <row r="63" spans="2:18" ht="15" customHeight="1" x14ac:dyDescent="0.2">
      <c r="B63" s="2"/>
      <c r="C63" s="40"/>
      <c r="D63" s="41"/>
      <c r="E63" s="40"/>
      <c r="F63" s="41" t="s">
        <v>8</v>
      </c>
      <c r="G63" s="40"/>
      <c r="H63" s="29" t="s">
        <v>0</v>
      </c>
      <c r="I63" s="29" t="s">
        <v>0</v>
      </c>
      <c r="J63" s="52" t="s">
        <v>95</v>
      </c>
      <c r="K63" s="3"/>
      <c r="L63" s="3"/>
      <c r="M63" s="3"/>
      <c r="N63" s="3"/>
      <c r="O63" s="3"/>
      <c r="P63" s="3"/>
      <c r="Q63" s="3"/>
      <c r="R63" s="4"/>
    </row>
    <row r="64" spans="2:18" ht="15" customHeight="1" x14ac:dyDescent="0.2">
      <c r="B64" s="2"/>
      <c r="C64" s="43"/>
      <c r="D64" s="44"/>
      <c r="E64" s="43"/>
      <c r="F64" s="44" t="s">
        <v>31</v>
      </c>
      <c r="G64" s="43"/>
      <c r="H64" s="30"/>
      <c r="I64" s="30" t="s">
        <v>0</v>
      </c>
      <c r="J64" s="3"/>
      <c r="K64" s="3"/>
      <c r="L64" s="3"/>
      <c r="M64" s="3"/>
      <c r="N64" s="3"/>
      <c r="O64" s="3"/>
      <c r="P64" s="3"/>
      <c r="Q64" s="3"/>
      <c r="R64" s="4"/>
    </row>
    <row r="65" spans="2:18" ht="15" customHeight="1" x14ac:dyDescent="0.2">
      <c r="B65" s="2"/>
      <c r="C65" s="35">
        <v>2011</v>
      </c>
      <c r="D65" s="45">
        <f>COUNTA(F65:F68)</f>
        <v>4</v>
      </c>
      <c r="E65" s="37">
        <f>D65/10</f>
        <v>0.4</v>
      </c>
      <c r="F65" s="35" t="s">
        <v>32</v>
      </c>
      <c r="G65" s="35"/>
      <c r="H65" s="27"/>
      <c r="I65" s="27" t="s">
        <v>0</v>
      </c>
      <c r="J65" s="3"/>
      <c r="K65" s="3"/>
      <c r="L65" s="3"/>
      <c r="M65" s="3"/>
      <c r="N65" s="3"/>
      <c r="O65" s="3"/>
      <c r="P65" s="3"/>
      <c r="Q65" s="3"/>
      <c r="R65" s="4"/>
    </row>
    <row r="66" spans="2:18" ht="15" customHeight="1" x14ac:dyDescent="0.2">
      <c r="B66" s="2"/>
      <c r="C66" s="35"/>
      <c r="D66" s="36"/>
      <c r="E66" s="35"/>
      <c r="F66" s="35" t="s">
        <v>33</v>
      </c>
      <c r="G66" s="35"/>
      <c r="H66" s="27" t="s">
        <v>0</v>
      </c>
      <c r="I66" s="27" t="s">
        <v>0</v>
      </c>
      <c r="J66" s="3"/>
      <c r="K66" s="3"/>
      <c r="L66" s="3"/>
      <c r="M66" s="3"/>
      <c r="N66" s="3"/>
      <c r="O66" s="3"/>
      <c r="P66" s="3"/>
      <c r="Q66" s="3"/>
      <c r="R66" s="4"/>
    </row>
    <row r="67" spans="2:18" ht="15" customHeight="1" x14ac:dyDescent="0.2">
      <c r="B67" s="2"/>
      <c r="C67" s="35"/>
      <c r="D67" s="36"/>
      <c r="E67" s="35"/>
      <c r="F67" s="35" t="s">
        <v>34</v>
      </c>
      <c r="G67" s="35"/>
      <c r="H67" s="27" t="s">
        <v>0</v>
      </c>
      <c r="I67" s="35"/>
      <c r="J67" s="3"/>
      <c r="K67" s="3"/>
      <c r="L67" s="3"/>
      <c r="M67" s="3"/>
      <c r="N67" s="3"/>
      <c r="O67" s="3"/>
      <c r="P67" s="3"/>
      <c r="Q67" s="3"/>
      <c r="R67" s="4"/>
    </row>
    <row r="68" spans="2:18" ht="15" customHeight="1" x14ac:dyDescent="0.2">
      <c r="B68" s="2"/>
      <c r="C68" s="38"/>
      <c r="D68" s="39"/>
      <c r="E68" s="38"/>
      <c r="F68" s="38" t="s">
        <v>35</v>
      </c>
      <c r="G68" s="38"/>
      <c r="H68" s="28"/>
      <c r="I68" s="28" t="s">
        <v>0</v>
      </c>
      <c r="J68" s="3"/>
      <c r="K68" s="3"/>
      <c r="L68" s="3"/>
      <c r="M68" s="3"/>
      <c r="N68" s="3"/>
      <c r="O68" s="3"/>
      <c r="P68" s="3"/>
      <c r="Q68" s="3"/>
      <c r="R68" s="4"/>
    </row>
    <row r="69" spans="2:18" ht="15" customHeight="1" x14ac:dyDescent="0.2">
      <c r="B69" s="2"/>
      <c r="C69" s="40">
        <v>2012</v>
      </c>
      <c r="D69" s="41">
        <f>COUNTA(F69:F71)</f>
        <v>3</v>
      </c>
      <c r="E69" s="42">
        <f>D69/10</f>
        <v>0.3</v>
      </c>
      <c r="F69" s="40" t="s">
        <v>9</v>
      </c>
      <c r="G69" s="40"/>
      <c r="H69" s="29" t="s">
        <v>0</v>
      </c>
      <c r="I69" s="29" t="s">
        <v>0</v>
      </c>
      <c r="J69" s="52" t="s">
        <v>96</v>
      </c>
      <c r="K69" s="3"/>
      <c r="L69" s="3"/>
      <c r="M69" s="3"/>
      <c r="N69" s="3"/>
      <c r="O69" s="3"/>
      <c r="P69" s="3"/>
      <c r="Q69" s="3"/>
      <c r="R69" s="4"/>
    </row>
    <row r="70" spans="2:18" ht="15" customHeight="1" x14ac:dyDescent="0.2">
      <c r="B70" s="2"/>
      <c r="C70" s="40"/>
      <c r="D70" s="41"/>
      <c r="E70" s="40"/>
      <c r="F70" s="40" t="s">
        <v>36</v>
      </c>
      <c r="G70" s="40"/>
      <c r="H70" s="29" t="s">
        <v>0</v>
      </c>
      <c r="I70" s="29" t="s">
        <v>0</v>
      </c>
      <c r="J70" s="52" t="s">
        <v>96</v>
      </c>
      <c r="K70" s="52" t="s">
        <v>95</v>
      </c>
      <c r="L70" s="3"/>
      <c r="M70" s="3"/>
      <c r="N70" s="3"/>
      <c r="O70" s="3"/>
      <c r="P70" s="3"/>
      <c r="Q70" s="3"/>
      <c r="R70" s="4"/>
    </row>
    <row r="71" spans="2:18" ht="15" customHeight="1" x14ac:dyDescent="0.2">
      <c r="B71" s="2"/>
      <c r="C71" s="43"/>
      <c r="D71" s="44"/>
      <c r="E71" s="43"/>
      <c r="F71" s="43" t="s">
        <v>37</v>
      </c>
      <c r="G71" s="43"/>
      <c r="H71" s="30" t="s">
        <v>0</v>
      </c>
      <c r="I71" s="30" t="s">
        <v>0</v>
      </c>
      <c r="J71" s="52" t="s">
        <v>95</v>
      </c>
      <c r="K71" s="3"/>
      <c r="L71" s="3"/>
      <c r="M71" s="3"/>
      <c r="N71" s="3"/>
      <c r="O71" s="3"/>
      <c r="P71" s="3"/>
      <c r="Q71" s="3"/>
      <c r="R71" s="4"/>
    </row>
    <row r="72" spans="2:18" ht="15" customHeight="1" x14ac:dyDescent="0.2">
      <c r="B72" s="2"/>
      <c r="C72" s="35">
        <v>2013</v>
      </c>
      <c r="D72" s="36">
        <f>COUNTA(F72:F78)</f>
        <v>7</v>
      </c>
      <c r="E72" s="37">
        <f>D72/10</f>
        <v>0.7</v>
      </c>
      <c r="F72" s="35" t="s">
        <v>38</v>
      </c>
      <c r="G72" s="35"/>
      <c r="H72" s="27" t="s">
        <v>0</v>
      </c>
      <c r="I72" s="27" t="s">
        <v>0</v>
      </c>
      <c r="J72" s="52" t="s">
        <v>95</v>
      </c>
      <c r="K72" s="3"/>
      <c r="L72" s="3"/>
      <c r="M72" s="3"/>
      <c r="N72" s="3"/>
      <c r="O72" s="3"/>
      <c r="P72" s="3"/>
      <c r="Q72" s="3"/>
      <c r="R72" s="4"/>
    </row>
    <row r="73" spans="2:18" ht="15" customHeight="1" x14ac:dyDescent="0.2">
      <c r="B73" s="2"/>
      <c r="C73" s="35"/>
      <c r="D73" s="36"/>
      <c r="E73" s="35"/>
      <c r="F73" s="35" t="s">
        <v>39</v>
      </c>
      <c r="G73" s="35"/>
      <c r="H73" s="27" t="s">
        <v>0</v>
      </c>
      <c r="I73" s="27" t="s">
        <v>0</v>
      </c>
      <c r="J73" s="52" t="s">
        <v>96</v>
      </c>
      <c r="K73" s="3">
        <v>1</v>
      </c>
      <c r="L73" s="3"/>
      <c r="M73" s="3"/>
      <c r="N73" s="3"/>
      <c r="O73" s="3"/>
      <c r="P73" s="3"/>
      <c r="Q73" s="3"/>
      <c r="R73" s="4"/>
    </row>
    <row r="74" spans="2:18" ht="15" customHeight="1" x14ac:dyDescent="0.2">
      <c r="B74" s="2"/>
      <c r="C74" s="35"/>
      <c r="D74" s="36"/>
      <c r="E74" s="35"/>
      <c r="F74" s="35" t="s">
        <v>10</v>
      </c>
      <c r="G74" s="35"/>
      <c r="H74" s="27" t="s">
        <v>0</v>
      </c>
      <c r="I74" s="27" t="s">
        <v>0</v>
      </c>
      <c r="J74" s="52" t="s">
        <v>95</v>
      </c>
      <c r="K74" s="3"/>
      <c r="L74" s="3"/>
      <c r="M74" s="3"/>
      <c r="N74" s="3"/>
      <c r="O74" s="3"/>
      <c r="P74" s="3"/>
      <c r="Q74" s="3"/>
      <c r="R74" s="4"/>
    </row>
    <row r="75" spans="2:18" ht="15" customHeight="1" x14ac:dyDescent="0.2">
      <c r="B75" s="2"/>
      <c r="C75" s="35"/>
      <c r="D75" s="36"/>
      <c r="E75" s="35"/>
      <c r="F75" s="35" t="s">
        <v>40</v>
      </c>
      <c r="G75" s="35"/>
      <c r="H75" s="27" t="s">
        <v>0</v>
      </c>
      <c r="I75" s="27" t="s">
        <v>0</v>
      </c>
      <c r="J75" s="52" t="s">
        <v>95</v>
      </c>
      <c r="K75" s="3"/>
      <c r="L75" s="3"/>
      <c r="M75" s="3"/>
      <c r="N75" s="3"/>
      <c r="O75" s="3"/>
      <c r="P75" s="3"/>
      <c r="Q75" s="3"/>
      <c r="R75" s="4"/>
    </row>
    <row r="76" spans="2:18" ht="15" customHeight="1" x14ac:dyDescent="0.2">
      <c r="B76" s="2"/>
      <c r="C76" s="35"/>
      <c r="D76" s="36"/>
      <c r="E76" s="35"/>
      <c r="F76" s="35" t="s">
        <v>41</v>
      </c>
      <c r="G76" s="35"/>
      <c r="H76" s="27" t="s">
        <v>0</v>
      </c>
      <c r="I76" s="27" t="s">
        <v>0</v>
      </c>
      <c r="J76" s="52" t="s">
        <v>96</v>
      </c>
      <c r="K76" s="3">
        <v>1</v>
      </c>
      <c r="L76" s="3"/>
      <c r="M76" s="3"/>
      <c r="N76" s="3"/>
      <c r="O76" s="3"/>
      <c r="P76" s="3"/>
      <c r="Q76" s="3"/>
      <c r="R76" s="4"/>
    </row>
    <row r="77" spans="2:18" ht="15" customHeight="1" x14ac:dyDescent="0.2">
      <c r="B77" s="2"/>
      <c r="C77" s="35"/>
      <c r="D77" s="36"/>
      <c r="E77" s="35"/>
      <c r="F77" s="35" t="s">
        <v>42</v>
      </c>
      <c r="G77" s="35"/>
      <c r="H77" s="35"/>
      <c r="I77" s="35"/>
      <c r="J77" s="3"/>
      <c r="K77" s="3"/>
      <c r="L77" s="3"/>
      <c r="M77" s="3"/>
      <c r="N77" s="3"/>
      <c r="O77" s="3"/>
      <c r="P77" s="3"/>
      <c r="Q77" s="3"/>
      <c r="R77" s="4"/>
    </row>
    <row r="78" spans="2:18" ht="15" customHeight="1" x14ac:dyDescent="0.2">
      <c r="B78" s="2"/>
      <c r="C78" s="38"/>
      <c r="D78" s="39"/>
      <c r="E78" s="38"/>
      <c r="F78" s="38" t="s">
        <v>43</v>
      </c>
      <c r="G78" s="38"/>
      <c r="H78" s="38"/>
      <c r="I78" s="38"/>
      <c r="J78" s="3"/>
      <c r="K78" s="3"/>
      <c r="L78" s="3"/>
      <c r="M78" s="3"/>
      <c r="N78" s="3"/>
      <c r="O78" s="3"/>
      <c r="P78" s="3"/>
      <c r="Q78" s="3"/>
      <c r="R78" s="4"/>
    </row>
    <row r="79" spans="2:18" ht="15" customHeight="1" x14ac:dyDescent="0.2">
      <c r="B79" s="2"/>
      <c r="C79" s="40">
        <v>2014</v>
      </c>
      <c r="D79" s="41">
        <f>COUNTA(F79:F83)</f>
        <v>5</v>
      </c>
      <c r="E79" s="42">
        <f>D79/10</f>
        <v>0.5</v>
      </c>
      <c r="F79" s="40" t="s">
        <v>44</v>
      </c>
      <c r="G79" s="40"/>
      <c r="H79" s="29" t="s">
        <v>0</v>
      </c>
      <c r="I79" s="29" t="s">
        <v>0</v>
      </c>
      <c r="J79" s="3"/>
      <c r="K79" s="3"/>
      <c r="L79" s="3"/>
      <c r="M79" s="3"/>
      <c r="N79" s="3"/>
      <c r="O79" s="3"/>
      <c r="P79" s="3"/>
      <c r="Q79" s="3"/>
      <c r="R79" s="4"/>
    </row>
    <row r="80" spans="2:18" ht="15" customHeight="1" x14ac:dyDescent="0.2">
      <c r="B80" s="2"/>
      <c r="C80" s="40"/>
      <c r="D80" s="41"/>
      <c r="E80" s="40"/>
      <c r="F80" s="40" t="s">
        <v>45</v>
      </c>
      <c r="G80" s="40"/>
      <c r="H80" s="29" t="s">
        <v>0</v>
      </c>
      <c r="I80" s="29" t="s">
        <v>0</v>
      </c>
      <c r="J80" s="3"/>
      <c r="K80" s="3"/>
      <c r="L80" s="3"/>
      <c r="M80" s="3"/>
      <c r="N80" s="3"/>
      <c r="O80" s="3"/>
      <c r="P80" s="3"/>
      <c r="Q80" s="3"/>
      <c r="R80" s="4"/>
    </row>
    <row r="81" spans="2:18" ht="15" customHeight="1" x14ac:dyDescent="0.2">
      <c r="B81" s="2"/>
      <c r="C81" s="40"/>
      <c r="D81" s="41"/>
      <c r="E81" s="40"/>
      <c r="F81" s="40" t="s">
        <v>46</v>
      </c>
      <c r="G81" s="40"/>
      <c r="H81" s="40"/>
      <c r="I81" s="29" t="s">
        <v>0</v>
      </c>
      <c r="J81" s="52" t="s">
        <v>96</v>
      </c>
      <c r="K81" s="3">
        <v>1</v>
      </c>
      <c r="L81" s="3"/>
      <c r="M81" s="3"/>
      <c r="N81" s="3"/>
      <c r="O81" s="3"/>
      <c r="P81" s="3"/>
      <c r="Q81" s="3"/>
      <c r="R81" s="4"/>
    </row>
    <row r="82" spans="2:18" ht="15" customHeight="1" x14ac:dyDescent="0.2">
      <c r="B82" s="2"/>
      <c r="C82" s="40"/>
      <c r="D82" s="41"/>
      <c r="E82" s="40"/>
      <c r="F82" s="40" t="s">
        <v>47</v>
      </c>
      <c r="G82" s="40"/>
      <c r="H82" s="40"/>
      <c r="I82" s="29" t="s">
        <v>0</v>
      </c>
      <c r="J82" s="52" t="s">
        <v>96</v>
      </c>
      <c r="K82" s="3">
        <v>1</v>
      </c>
      <c r="L82" s="3"/>
      <c r="M82" s="3"/>
      <c r="N82" s="3"/>
      <c r="O82" s="3"/>
      <c r="P82" s="3"/>
      <c r="Q82" s="3"/>
      <c r="R82" s="4"/>
    </row>
    <row r="83" spans="2:18" ht="15" customHeight="1" x14ac:dyDescent="0.2">
      <c r="B83" s="2"/>
      <c r="C83" s="43"/>
      <c r="D83" s="44"/>
      <c r="E83" s="43"/>
      <c r="F83" s="43" t="s">
        <v>48</v>
      </c>
      <c r="G83" s="43"/>
      <c r="H83" s="43"/>
      <c r="I83" s="43"/>
      <c r="J83" s="3"/>
      <c r="K83" s="3"/>
      <c r="L83" s="3"/>
      <c r="M83" s="3"/>
      <c r="N83" s="3"/>
      <c r="O83" s="3"/>
      <c r="P83" s="3"/>
      <c r="Q83" s="3"/>
      <c r="R83" s="4"/>
    </row>
    <row r="84" spans="2:18" ht="15" customHeight="1" x14ac:dyDescent="0.2">
      <c r="B84" s="2"/>
      <c r="C84" s="35">
        <v>2015</v>
      </c>
      <c r="D84" s="36">
        <f>COUNTA(F84:F90)</f>
        <v>7</v>
      </c>
      <c r="E84" s="37">
        <f>D84/10</f>
        <v>0.7</v>
      </c>
      <c r="F84" s="35" t="s">
        <v>49</v>
      </c>
      <c r="G84" s="35"/>
      <c r="H84" s="27" t="s">
        <v>0</v>
      </c>
      <c r="I84" s="27" t="s">
        <v>0</v>
      </c>
      <c r="J84" s="3"/>
      <c r="K84" s="3"/>
      <c r="L84" s="3"/>
      <c r="M84" s="3"/>
      <c r="N84" s="3"/>
      <c r="O84" s="3"/>
      <c r="P84" s="3"/>
      <c r="Q84" s="3"/>
      <c r="R84" s="4"/>
    </row>
    <row r="85" spans="2:18" ht="15" customHeight="1" x14ac:dyDescent="0.2">
      <c r="B85" s="2"/>
      <c r="C85" s="35"/>
      <c r="D85" s="36"/>
      <c r="E85" s="35"/>
      <c r="F85" s="35" t="s">
        <v>50</v>
      </c>
      <c r="G85" s="35"/>
      <c r="H85" s="27" t="s">
        <v>0</v>
      </c>
      <c r="I85" s="27" t="s">
        <v>0</v>
      </c>
      <c r="J85" s="52" t="s">
        <v>96</v>
      </c>
      <c r="K85" s="3"/>
      <c r="L85" s="3"/>
      <c r="M85" s="3"/>
      <c r="N85" s="3"/>
      <c r="O85" s="3"/>
      <c r="P85" s="3"/>
      <c r="Q85" s="3"/>
      <c r="R85" s="4"/>
    </row>
    <row r="86" spans="2:18" ht="15" customHeight="1" x14ac:dyDescent="0.2">
      <c r="B86" s="2"/>
      <c r="C86" s="35"/>
      <c r="D86" s="36"/>
      <c r="E86" s="35"/>
      <c r="F86" s="35" t="s">
        <v>51</v>
      </c>
      <c r="G86" s="35"/>
      <c r="H86" s="35"/>
      <c r="I86" s="35"/>
      <c r="J86" s="3"/>
      <c r="K86" s="3"/>
      <c r="L86" s="3"/>
      <c r="M86" s="3"/>
      <c r="N86" s="3"/>
      <c r="O86" s="3"/>
      <c r="P86" s="3"/>
      <c r="Q86" s="3"/>
      <c r="R86" s="4"/>
    </row>
    <row r="87" spans="2:18" ht="15" customHeight="1" x14ac:dyDescent="0.2">
      <c r="B87" s="2"/>
      <c r="C87" s="35"/>
      <c r="D87" s="36"/>
      <c r="E87" s="35"/>
      <c r="F87" s="35" t="s">
        <v>52</v>
      </c>
      <c r="G87" s="35"/>
      <c r="H87" s="27" t="s">
        <v>0</v>
      </c>
      <c r="I87" s="27" t="s">
        <v>0</v>
      </c>
      <c r="J87" s="52" t="s">
        <v>95</v>
      </c>
      <c r="K87" s="52" t="s">
        <v>97</v>
      </c>
      <c r="L87" s="3"/>
      <c r="M87" s="3"/>
      <c r="N87" s="3"/>
      <c r="O87" s="3"/>
      <c r="P87" s="3"/>
      <c r="Q87" s="3"/>
      <c r="R87" s="4"/>
    </row>
    <row r="88" spans="2:18" ht="15" customHeight="1" x14ac:dyDescent="0.2">
      <c r="B88" s="2"/>
      <c r="C88" s="35"/>
      <c r="D88" s="36"/>
      <c r="E88" s="35"/>
      <c r="F88" s="35" t="s">
        <v>11</v>
      </c>
      <c r="G88" s="35"/>
      <c r="H88" s="35"/>
      <c r="I88" s="35"/>
      <c r="J88" s="3"/>
      <c r="K88" s="3"/>
      <c r="L88" s="3"/>
      <c r="M88" s="3"/>
      <c r="N88" s="3"/>
      <c r="O88" s="3"/>
      <c r="P88" s="3"/>
      <c r="Q88" s="3"/>
      <c r="R88" s="4"/>
    </row>
    <row r="89" spans="2:18" ht="15" customHeight="1" x14ac:dyDescent="0.2">
      <c r="B89" s="2"/>
      <c r="C89" s="35"/>
      <c r="D89" s="36"/>
      <c r="E89" s="35"/>
      <c r="F89" s="35" t="s">
        <v>12</v>
      </c>
      <c r="G89" s="35"/>
      <c r="H89" s="35"/>
      <c r="I89" s="35"/>
      <c r="J89" s="3"/>
      <c r="K89" s="3"/>
      <c r="L89" s="3"/>
      <c r="M89" s="3"/>
      <c r="N89" s="3"/>
      <c r="O89" s="3"/>
      <c r="P89" s="3"/>
      <c r="Q89" s="3"/>
      <c r="R89" s="4"/>
    </row>
    <row r="90" spans="2:18" ht="15" customHeight="1" x14ac:dyDescent="0.2">
      <c r="B90" s="2"/>
      <c r="C90" s="38"/>
      <c r="D90" s="39"/>
      <c r="E90" s="38"/>
      <c r="F90" s="38" t="s">
        <v>53</v>
      </c>
      <c r="G90" s="38"/>
      <c r="H90" s="38"/>
      <c r="I90" s="38"/>
      <c r="J90" s="3"/>
      <c r="K90" s="3"/>
      <c r="L90" s="3"/>
      <c r="M90" s="3"/>
      <c r="N90" s="3"/>
      <c r="O90" s="3"/>
      <c r="P90" s="3"/>
      <c r="Q90" s="3"/>
      <c r="R90" s="4"/>
    </row>
    <row r="91" spans="2:18" ht="15" customHeight="1" x14ac:dyDescent="0.2">
      <c r="B91" s="2"/>
      <c r="C91" s="40">
        <v>2016</v>
      </c>
      <c r="D91" s="41">
        <f>COUNTA(F91:F97)</f>
        <v>7</v>
      </c>
      <c r="E91" s="42">
        <f>D91/10</f>
        <v>0.7</v>
      </c>
      <c r="F91" s="40" t="s">
        <v>54</v>
      </c>
      <c r="G91" s="40"/>
      <c r="H91" s="29" t="s">
        <v>0</v>
      </c>
      <c r="I91" s="29" t="s">
        <v>0</v>
      </c>
      <c r="J91" s="3"/>
      <c r="K91" s="3"/>
      <c r="L91" s="3"/>
      <c r="M91" s="3"/>
      <c r="N91" s="3"/>
      <c r="O91" s="3"/>
      <c r="P91" s="3"/>
      <c r="Q91" s="3"/>
      <c r="R91" s="4"/>
    </row>
    <row r="92" spans="2:18" ht="15" customHeight="1" x14ac:dyDescent="0.2">
      <c r="B92" s="2"/>
      <c r="C92" s="40"/>
      <c r="D92" s="41"/>
      <c r="E92" s="40"/>
      <c r="F92" s="40" t="s">
        <v>55</v>
      </c>
      <c r="G92" s="40"/>
      <c r="H92" s="29" t="s">
        <v>0</v>
      </c>
      <c r="I92" s="29" t="s">
        <v>0</v>
      </c>
      <c r="J92" s="3"/>
      <c r="K92" s="3"/>
      <c r="L92" s="3"/>
      <c r="M92" s="3"/>
      <c r="N92" s="3"/>
      <c r="O92" s="3"/>
      <c r="P92" s="3"/>
      <c r="Q92" s="3"/>
      <c r="R92" s="4"/>
    </row>
    <row r="93" spans="2:18" ht="15" customHeight="1" x14ac:dyDescent="0.2">
      <c r="B93" s="2"/>
      <c r="C93" s="40"/>
      <c r="D93" s="41"/>
      <c r="E93" s="40"/>
      <c r="F93" s="40" t="s">
        <v>56</v>
      </c>
      <c r="G93" s="40"/>
      <c r="H93" s="40"/>
      <c r="I93" s="40"/>
      <c r="J93" s="3"/>
      <c r="K93" s="3"/>
      <c r="L93" s="3"/>
      <c r="M93" s="3"/>
      <c r="N93" s="3"/>
      <c r="O93" s="3"/>
      <c r="P93" s="3"/>
      <c r="Q93" s="3"/>
      <c r="R93" s="4"/>
    </row>
    <row r="94" spans="2:18" ht="15" customHeight="1" x14ac:dyDescent="0.2">
      <c r="B94" s="2"/>
      <c r="C94" s="40"/>
      <c r="D94" s="41"/>
      <c r="E94" s="40"/>
      <c r="F94" s="40" t="s">
        <v>2</v>
      </c>
      <c r="G94" s="40"/>
      <c r="H94" s="40"/>
      <c r="I94" s="40"/>
      <c r="J94" s="3"/>
      <c r="K94" s="3"/>
      <c r="L94" s="3"/>
      <c r="M94" s="3"/>
      <c r="N94" s="3"/>
      <c r="O94" s="3"/>
      <c r="P94" s="3"/>
      <c r="Q94" s="3"/>
      <c r="R94" s="4"/>
    </row>
    <row r="95" spans="2:18" ht="15" customHeight="1" x14ac:dyDescent="0.2">
      <c r="B95" s="2"/>
      <c r="C95" s="40"/>
      <c r="D95" s="41"/>
      <c r="E95" s="40"/>
      <c r="F95" s="40" t="s">
        <v>57</v>
      </c>
      <c r="G95" s="40"/>
      <c r="H95" s="29" t="s">
        <v>0</v>
      </c>
      <c r="I95" s="40"/>
      <c r="J95" s="3"/>
      <c r="K95" s="3"/>
      <c r="L95" s="3"/>
      <c r="M95" s="3"/>
      <c r="N95" s="3"/>
      <c r="O95" s="3"/>
      <c r="P95" s="3"/>
      <c r="Q95" s="3"/>
      <c r="R95" s="4"/>
    </row>
    <row r="96" spans="2:18" ht="15" customHeight="1" x14ac:dyDescent="0.2">
      <c r="B96" s="2"/>
      <c r="C96" s="40"/>
      <c r="D96" s="41"/>
      <c r="E96" s="40"/>
      <c r="F96" s="40" t="s">
        <v>58</v>
      </c>
      <c r="G96" s="40"/>
      <c r="H96" s="29" t="s">
        <v>0</v>
      </c>
      <c r="I96" s="29" t="s">
        <v>0</v>
      </c>
      <c r="J96" s="3"/>
      <c r="K96" s="3"/>
      <c r="L96" s="3"/>
      <c r="M96" s="3"/>
      <c r="N96" s="3"/>
      <c r="O96" s="3"/>
      <c r="P96" s="3"/>
      <c r="Q96" s="3"/>
      <c r="R96" s="4"/>
    </row>
    <row r="97" spans="2:19" ht="15" customHeight="1" x14ac:dyDescent="0.2">
      <c r="B97" s="2"/>
      <c r="C97" s="43"/>
      <c r="D97" s="44"/>
      <c r="E97" s="43"/>
      <c r="F97" s="43" t="s">
        <v>59</v>
      </c>
      <c r="G97" s="43"/>
      <c r="H97" s="30" t="s">
        <v>0</v>
      </c>
      <c r="I97" s="30" t="s">
        <v>0</v>
      </c>
      <c r="J97" s="3"/>
      <c r="K97" s="3"/>
      <c r="L97" s="3"/>
      <c r="M97" s="3"/>
      <c r="N97" s="3"/>
      <c r="O97" s="3"/>
      <c r="P97" s="3"/>
      <c r="Q97" s="3"/>
      <c r="R97" s="4"/>
    </row>
    <row r="98" spans="2:19" ht="15" customHeight="1" x14ac:dyDescent="0.2">
      <c r="B98" s="2"/>
      <c r="C98" s="35">
        <v>2017</v>
      </c>
      <c r="D98" s="36">
        <f>COUNTA(F98:F102)</f>
        <v>5</v>
      </c>
      <c r="E98" s="37">
        <f>D98/10</f>
        <v>0.5</v>
      </c>
      <c r="F98" s="35" t="s">
        <v>109</v>
      </c>
      <c r="G98" s="35"/>
      <c r="H98" s="27"/>
      <c r="I98" s="27" t="s">
        <v>110</v>
      </c>
      <c r="J98" s="52"/>
      <c r="K98" s="3"/>
      <c r="L98" s="3"/>
      <c r="M98" s="3"/>
      <c r="N98" s="3"/>
      <c r="O98" s="3"/>
      <c r="P98" s="3"/>
      <c r="Q98" s="3"/>
      <c r="R98" s="4"/>
    </row>
    <row r="99" spans="2:19" ht="15" customHeight="1" x14ac:dyDescent="0.2">
      <c r="B99" s="2"/>
      <c r="C99" s="35"/>
      <c r="D99" s="36"/>
      <c r="E99" s="35"/>
      <c r="F99" s="35" t="s">
        <v>105</v>
      </c>
      <c r="G99" s="35"/>
      <c r="H99" s="27" t="s">
        <v>110</v>
      </c>
      <c r="I99" s="27"/>
      <c r="J99" s="3"/>
      <c r="K99" s="52"/>
      <c r="L99" s="3"/>
      <c r="M99" s="3"/>
      <c r="N99" s="3"/>
      <c r="O99" s="3"/>
      <c r="P99" s="3"/>
      <c r="Q99" s="3"/>
      <c r="R99" s="4"/>
    </row>
    <row r="100" spans="2:19" ht="15" customHeight="1" x14ac:dyDescent="0.2">
      <c r="B100" s="2"/>
      <c r="C100" s="35"/>
      <c r="D100" s="36"/>
      <c r="E100" s="35"/>
      <c r="F100" s="35" t="s">
        <v>106</v>
      </c>
      <c r="G100" s="35"/>
      <c r="H100" s="27" t="s">
        <v>110</v>
      </c>
      <c r="I100" s="27"/>
      <c r="J100" s="3"/>
      <c r="K100" s="52"/>
      <c r="L100" s="3"/>
      <c r="M100" s="3"/>
      <c r="N100" s="3"/>
      <c r="O100" s="3"/>
      <c r="P100" s="3"/>
      <c r="Q100" s="3"/>
      <c r="R100" s="4"/>
    </row>
    <row r="101" spans="2:19" ht="15" customHeight="1" x14ac:dyDescent="0.2">
      <c r="B101" s="2"/>
      <c r="C101" s="35"/>
      <c r="D101" s="35"/>
      <c r="E101" s="35"/>
      <c r="F101" s="35" t="s">
        <v>107</v>
      </c>
      <c r="G101" s="35"/>
      <c r="H101" s="27" t="s">
        <v>110</v>
      </c>
      <c r="I101" s="27"/>
      <c r="J101" s="3"/>
      <c r="K101" s="52"/>
      <c r="L101" s="3"/>
      <c r="M101" s="3"/>
      <c r="N101" s="3"/>
      <c r="O101" s="3"/>
      <c r="P101" s="3"/>
      <c r="Q101" s="3"/>
      <c r="R101" s="4"/>
    </row>
    <row r="102" spans="2:19" ht="15" customHeight="1" x14ac:dyDescent="0.2">
      <c r="B102" s="2"/>
      <c r="C102" s="35"/>
      <c r="D102" s="35"/>
      <c r="E102" s="35"/>
      <c r="F102" s="35" t="s">
        <v>108</v>
      </c>
      <c r="G102" s="35"/>
      <c r="H102" s="27" t="s">
        <v>111</v>
      </c>
      <c r="I102" s="27" t="s">
        <v>112</v>
      </c>
      <c r="J102" s="52" t="s">
        <v>113</v>
      </c>
      <c r="K102" s="52"/>
      <c r="L102" s="3"/>
      <c r="M102" s="3"/>
      <c r="N102" s="3"/>
      <c r="O102" s="3"/>
      <c r="P102" s="3"/>
      <c r="Q102" s="3"/>
      <c r="R102" s="4"/>
    </row>
    <row r="103" spans="2:19" ht="15" customHeight="1" x14ac:dyDescent="0.2">
      <c r="B103" s="2"/>
      <c r="C103" s="35"/>
      <c r="D103" s="35"/>
      <c r="E103" s="35"/>
      <c r="F103" s="35"/>
      <c r="G103" s="35"/>
      <c r="H103" s="27"/>
      <c r="I103" s="27"/>
      <c r="J103" s="3"/>
      <c r="K103" s="3"/>
      <c r="L103" s="3"/>
      <c r="M103" s="3"/>
      <c r="N103" s="3"/>
      <c r="O103" s="3"/>
      <c r="P103" s="3"/>
      <c r="Q103" s="3"/>
      <c r="R103" s="4"/>
    </row>
    <row r="104" spans="2:19" ht="15" customHeight="1" x14ac:dyDescent="0.2">
      <c r="B104" s="88" t="s">
        <v>114</v>
      </c>
      <c r="C104" s="89"/>
      <c r="D104" s="89"/>
      <c r="E104" s="89"/>
      <c r="F104" s="89"/>
      <c r="G104" s="89"/>
      <c r="H104" s="89"/>
      <c r="I104" s="89"/>
      <c r="J104" s="89"/>
      <c r="K104" s="89"/>
      <c r="L104" s="89"/>
      <c r="M104" s="89"/>
      <c r="N104" s="89"/>
      <c r="O104" s="89"/>
      <c r="P104" s="89"/>
      <c r="Q104" s="89"/>
      <c r="R104" s="90"/>
    </row>
    <row r="105" spans="2:19" ht="15" customHeight="1" x14ac:dyDescent="0.2">
      <c r="B105" s="88"/>
      <c r="C105" s="89"/>
      <c r="D105" s="89"/>
      <c r="E105" s="89"/>
      <c r="F105" s="89"/>
      <c r="G105" s="89"/>
      <c r="H105" s="89"/>
      <c r="I105" s="89"/>
      <c r="J105" s="89"/>
      <c r="K105" s="89"/>
      <c r="L105" s="89"/>
      <c r="M105" s="89"/>
      <c r="N105" s="89"/>
      <c r="O105" s="89"/>
      <c r="P105" s="89"/>
      <c r="Q105" s="89"/>
      <c r="R105" s="90"/>
    </row>
    <row r="106" spans="2:19" ht="15" customHeight="1" x14ac:dyDescent="0.2">
      <c r="B106" s="2"/>
      <c r="C106" s="20"/>
      <c r="D106" s="3"/>
      <c r="E106" s="3"/>
      <c r="F106" s="3"/>
      <c r="G106" s="3"/>
      <c r="H106" s="3"/>
      <c r="I106" s="3"/>
      <c r="J106" s="3"/>
      <c r="K106" s="3"/>
      <c r="L106" s="3"/>
      <c r="M106" s="3"/>
      <c r="N106" s="3"/>
      <c r="O106" s="3"/>
      <c r="P106" s="3"/>
      <c r="Q106" s="3"/>
      <c r="R106" s="4"/>
    </row>
    <row r="107" spans="2:19" ht="15" customHeight="1" x14ac:dyDescent="0.2">
      <c r="B107" s="26" t="s">
        <v>116</v>
      </c>
      <c r="C107" s="20"/>
      <c r="D107" s="3"/>
      <c r="E107" s="3"/>
      <c r="F107" s="3"/>
      <c r="G107" s="3"/>
      <c r="H107" s="3"/>
      <c r="I107" s="3"/>
      <c r="J107" s="3"/>
      <c r="K107" s="3"/>
      <c r="L107" s="3"/>
      <c r="M107" s="3"/>
      <c r="N107" s="3"/>
      <c r="O107" s="3"/>
      <c r="P107" s="3"/>
      <c r="Q107" s="3"/>
      <c r="R107" s="4"/>
    </row>
    <row r="108" spans="2:19" ht="15" customHeight="1" x14ac:dyDescent="0.2">
      <c r="B108" s="2"/>
      <c r="C108" s="20"/>
      <c r="D108" s="3"/>
      <c r="E108" s="3"/>
      <c r="F108" s="3"/>
      <c r="G108" s="3"/>
      <c r="H108" s="3"/>
      <c r="I108" s="3"/>
      <c r="J108" s="3"/>
      <c r="K108" s="3"/>
      <c r="L108" s="3"/>
      <c r="M108" s="3"/>
      <c r="N108" s="3"/>
      <c r="O108" s="3"/>
      <c r="P108" s="3"/>
      <c r="Q108" s="3"/>
      <c r="R108" s="4"/>
    </row>
    <row r="109" spans="2:19" ht="15" customHeight="1" x14ac:dyDescent="0.2">
      <c r="B109" s="95" t="s">
        <v>60</v>
      </c>
      <c r="C109" s="96"/>
      <c r="D109" s="96"/>
      <c r="E109" s="96"/>
      <c r="F109" s="96"/>
      <c r="G109" s="96"/>
      <c r="H109" s="96"/>
      <c r="I109" s="96"/>
      <c r="J109" s="96"/>
      <c r="K109" s="96"/>
      <c r="L109" s="96"/>
      <c r="M109" s="96"/>
      <c r="N109" s="96"/>
      <c r="O109" s="96"/>
      <c r="P109" s="96"/>
      <c r="Q109" s="96"/>
      <c r="R109" s="97"/>
    </row>
    <row r="110" spans="2:19" ht="15" customHeight="1" x14ac:dyDescent="0.2">
      <c r="B110" s="5"/>
      <c r="C110" s="20"/>
      <c r="D110" s="6"/>
      <c r="E110" s="6"/>
      <c r="F110" s="6"/>
      <c r="G110" s="6"/>
      <c r="H110" s="6"/>
      <c r="I110" s="6"/>
      <c r="J110" s="6"/>
      <c r="K110" s="6"/>
      <c r="L110" s="6"/>
      <c r="M110" s="6"/>
      <c r="N110" s="6"/>
      <c r="O110" s="6"/>
      <c r="P110" s="6"/>
      <c r="Q110" s="6"/>
      <c r="R110" s="4"/>
    </row>
    <row r="111" spans="2:19" ht="15" customHeight="1" x14ac:dyDescent="0.2">
      <c r="B111" s="51" t="s">
        <v>80</v>
      </c>
      <c r="C111" s="20"/>
      <c r="D111" s="6"/>
      <c r="E111" s="6"/>
      <c r="F111" s="6"/>
      <c r="G111" s="6"/>
      <c r="H111" s="6"/>
      <c r="I111" s="6"/>
      <c r="J111" s="6"/>
      <c r="K111" s="6"/>
      <c r="L111" s="6"/>
      <c r="M111" s="6"/>
      <c r="N111" s="6"/>
      <c r="O111" s="6"/>
      <c r="P111" s="6"/>
      <c r="Q111" s="6"/>
      <c r="R111" s="4"/>
      <c r="S111" s="3"/>
    </row>
    <row r="112" spans="2:19" ht="15" customHeight="1" x14ac:dyDescent="0.2">
      <c r="B112" s="91" t="s">
        <v>81</v>
      </c>
      <c r="C112" s="92"/>
      <c r="D112" s="92"/>
      <c r="E112" s="92"/>
      <c r="F112" s="92"/>
      <c r="G112" s="92"/>
      <c r="H112" s="92"/>
      <c r="I112" s="92"/>
      <c r="J112" s="92"/>
      <c r="K112" s="92"/>
      <c r="L112" s="92"/>
      <c r="M112" s="92"/>
      <c r="N112" s="92"/>
      <c r="O112" s="92"/>
      <c r="P112" s="92"/>
      <c r="Q112" s="92"/>
      <c r="R112" s="93"/>
      <c r="S112" s="3"/>
    </row>
    <row r="113" spans="2:29" ht="15" customHeight="1" x14ac:dyDescent="0.2">
      <c r="B113" s="91"/>
      <c r="C113" s="92"/>
      <c r="D113" s="92"/>
      <c r="E113" s="92"/>
      <c r="F113" s="92"/>
      <c r="G113" s="92"/>
      <c r="H113" s="92"/>
      <c r="I113" s="92"/>
      <c r="J113" s="92"/>
      <c r="K113" s="92"/>
      <c r="L113" s="92"/>
      <c r="M113" s="92"/>
      <c r="N113" s="92"/>
      <c r="O113" s="92"/>
      <c r="P113" s="92"/>
      <c r="Q113" s="92"/>
      <c r="R113" s="93"/>
      <c r="S113" s="3"/>
    </row>
    <row r="114" spans="2:29" ht="15" customHeight="1" x14ac:dyDescent="0.2">
      <c r="B114" s="91" t="s">
        <v>82</v>
      </c>
      <c r="C114" s="92"/>
      <c r="D114" s="92"/>
      <c r="E114" s="92"/>
      <c r="F114" s="92"/>
      <c r="G114" s="92"/>
      <c r="H114" s="92"/>
      <c r="I114" s="92"/>
      <c r="J114" s="92"/>
      <c r="K114" s="92"/>
      <c r="L114" s="92"/>
      <c r="M114" s="92"/>
      <c r="N114" s="92"/>
      <c r="O114" s="92"/>
      <c r="P114" s="92"/>
      <c r="Q114" s="92"/>
      <c r="R114" s="93"/>
      <c r="S114" s="3"/>
    </row>
    <row r="115" spans="2:29" ht="15" customHeight="1" x14ac:dyDescent="0.2">
      <c r="B115" s="91"/>
      <c r="C115" s="92"/>
      <c r="D115" s="92"/>
      <c r="E115" s="92"/>
      <c r="F115" s="92"/>
      <c r="G115" s="92"/>
      <c r="H115" s="92"/>
      <c r="I115" s="92"/>
      <c r="J115" s="92"/>
      <c r="K115" s="92"/>
      <c r="L115" s="92"/>
      <c r="M115" s="92"/>
      <c r="N115" s="92"/>
      <c r="O115" s="92"/>
      <c r="P115" s="92"/>
      <c r="Q115" s="92"/>
      <c r="R115" s="93"/>
      <c r="S115" s="3"/>
    </row>
    <row r="116" spans="2:29" ht="15" customHeight="1" x14ac:dyDescent="0.2">
      <c r="B116" s="91" t="s">
        <v>83</v>
      </c>
      <c r="C116" s="92"/>
      <c r="D116" s="92"/>
      <c r="E116" s="92"/>
      <c r="F116" s="92"/>
      <c r="G116" s="92"/>
      <c r="H116" s="92"/>
      <c r="I116" s="92"/>
      <c r="J116" s="92"/>
      <c r="K116" s="92"/>
      <c r="L116" s="92"/>
      <c r="M116" s="92"/>
      <c r="N116" s="92"/>
      <c r="O116" s="92"/>
      <c r="P116" s="92"/>
      <c r="Q116" s="92"/>
      <c r="R116" s="93"/>
      <c r="S116" s="3"/>
    </row>
    <row r="117" spans="2:29" ht="15" customHeight="1" x14ac:dyDescent="0.2">
      <c r="B117" s="91"/>
      <c r="C117" s="92"/>
      <c r="D117" s="92"/>
      <c r="E117" s="92"/>
      <c r="F117" s="92"/>
      <c r="G117" s="92"/>
      <c r="H117" s="92"/>
      <c r="I117" s="92"/>
      <c r="J117" s="92"/>
      <c r="K117" s="92"/>
      <c r="L117" s="92"/>
      <c r="M117" s="92"/>
      <c r="N117" s="92"/>
      <c r="O117" s="92"/>
      <c r="P117" s="92"/>
      <c r="Q117" s="92"/>
      <c r="R117" s="93"/>
      <c r="S117" s="3"/>
    </row>
    <row r="118" spans="2:29" ht="15" customHeight="1" x14ac:dyDescent="0.2">
      <c r="B118" s="91"/>
      <c r="C118" s="92"/>
      <c r="D118" s="92"/>
      <c r="E118" s="92"/>
      <c r="F118" s="92"/>
      <c r="G118" s="92"/>
      <c r="H118" s="92"/>
      <c r="I118" s="92"/>
      <c r="J118" s="92"/>
      <c r="K118" s="92"/>
      <c r="L118" s="92"/>
      <c r="M118" s="92"/>
      <c r="N118" s="92"/>
      <c r="O118" s="92"/>
      <c r="P118" s="92"/>
      <c r="Q118" s="92"/>
      <c r="R118" s="93"/>
      <c r="S118" s="3"/>
      <c r="U118" s="94"/>
      <c r="V118" s="94"/>
      <c r="W118" s="94"/>
      <c r="X118" s="94"/>
      <c r="Y118" s="94"/>
      <c r="Z118" s="94"/>
      <c r="AA118" s="94"/>
      <c r="AB118" s="94"/>
      <c r="AC118" s="94"/>
    </row>
    <row r="119" spans="2:29" ht="15" customHeight="1" x14ac:dyDescent="0.2">
      <c r="B119" s="91"/>
      <c r="C119" s="92"/>
      <c r="D119" s="92"/>
      <c r="E119" s="92"/>
      <c r="F119" s="92"/>
      <c r="G119" s="92"/>
      <c r="H119" s="92"/>
      <c r="I119" s="92"/>
      <c r="J119" s="92"/>
      <c r="K119" s="92"/>
      <c r="L119" s="92"/>
      <c r="M119" s="92"/>
      <c r="N119" s="92"/>
      <c r="O119" s="92"/>
      <c r="P119" s="92"/>
      <c r="Q119" s="92"/>
      <c r="R119" s="93"/>
      <c r="S119" s="3"/>
      <c r="U119" s="94"/>
      <c r="V119" s="94"/>
      <c r="W119" s="94"/>
      <c r="X119" s="94"/>
      <c r="Y119" s="94"/>
      <c r="Z119" s="94"/>
      <c r="AA119" s="94"/>
      <c r="AB119" s="94"/>
      <c r="AC119" s="94"/>
    </row>
    <row r="120" spans="2:29" ht="15" customHeight="1" x14ac:dyDescent="0.2">
      <c r="B120" s="5"/>
      <c r="C120" s="20"/>
      <c r="D120" s="6"/>
      <c r="E120" s="6"/>
      <c r="F120" s="6"/>
      <c r="G120" s="6"/>
      <c r="H120" s="6"/>
      <c r="I120" s="6"/>
      <c r="J120" s="6"/>
      <c r="K120" s="6"/>
      <c r="L120" s="6"/>
      <c r="M120" s="6"/>
      <c r="N120" s="6"/>
      <c r="O120" s="6"/>
      <c r="P120" s="6"/>
      <c r="Q120" s="6"/>
      <c r="R120" s="4"/>
      <c r="S120" s="3"/>
      <c r="U120" s="94"/>
      <c r="V120" s="94"/>
      <c r="W120" s="94"/>
      <c r="X120" s="94"/>
      <c r="Y120" s="94"/>
      <c r="Z120" s="94"/>
      <c r="AA120" s="94"/>
      <c r="AB120" s="94"/>
      <c r="AC120" s="94"/>
    </row>
    <row r="121" spans="2:29" ht="15" customHeight="1" x14ac:dyDescent="0.2">
      <c r="B121" s="98" t="s">
        <v>118</v>
      </c>
      <c r="C121" s="99"/>
      <c r="D121" s="99"/>
      <c r="E121" s="99"/>
      <c r="F121" s="99"/>
      <c r="G121" s="99"/>
      <c r="H121" s="99"/>
      <c r="I121" s="99"/>
      <c r="J121" s="99"/>
      <c r="K121" s="99"/>
      <c r="L121" s="99"/>
      <c r="M121" s="99"/>
      <c r="N121" s="99"/>
      <c r="O121" s="99"/>
      <c r="P121" s="99"/>
      <c r="Q121" s="99"/>
      <c r="R121" s="100"/>
    </row>
    <row r="122" spans="2:29" s="9" customFormat="1" ht="15" customHeight="1" x14ac:dyDescent="0.2">
      <c r="B122" s="59"/>
      <c r="C122" s="60"/>
      <c r="D122" s="60"/>
      <c r="E122" s="60"/>
      <c r="F122" s="60"/>
      <c r="G122" s="60"/>
      <c r="H122" s="60"/>
      <c r="I122" s="60"/>
      <c r="J122" s="60"/>
      <c r="K122" s="60"/>
      <c r="L122" s="60"/>
      <c r="M122" s="60"/>
      <c r="N122" s="86"/>
      <c r="O122" s="86"/>
      <c r="P122" s="86"/>
      <c r="Q122" s="86"/>
      <c r="R122" s="8"/>
    </row>
    <row r="123" spans="2:29" ht="15" customHeight="1" x14ac:dyDescent="0.2">
      <c r="B123" s="2" t="s">
        <v>117</v>
      </c>
      <c r="C123" s="20"/>
      <c r="D123" s="6"/>
      <c r="E123" s="6"/>
      <c r="F123" s="6"/>
      <c r="G123" s="6"/>
      <c r="H123" s="6"/>
      <c r="I123" s="6"/>
      <c r="J123" s="6"/>
      <c r="K123" s="6"/>
      <c r="L123" s="6"/>
      <c r="M123" s="6"/>
      <c r="N123" s="6"/>
      <c r="O123" s="6"/>
      <c r="P123" s="6"/>
      <c r="Q123" s="6"/>
      <c r="R123" s="4"/>
    </row>
    <row r="124" spans="2:29" ht="15" customHeight="1" x14ac:dyDescent="0.2">
      <c r="B124" s="5"/>
      <c r="C124" s="20"/>
      <c r="D124" s="6"/>
      <c r="E124" s="6"/>
      <c r="F124" s="6"/>
      <c r="G124" s="6"/>
      <c r="H124" s="6"/>
      <c r="I124" s="6"/>
      <c r="J124" s="6"/>
      <c r="K124" s="6"/>
      <c r="L124" s="6"/>
      <c r="M124" s="6"/>
      <c r="N124" s="6"/>
      <c r="O124" s="6"/>
      <c r="P124" s="6"/>
      <c r="Q124" s="6"/>
      <c r="R124" s="4"/>
    </row>
    <row r="125" spans="2:29" ht="15" customHeight="1" x14ac:dyDescent="0.2">
      <c r="B125" s="5"/>
      <c r="C125" s="20"/>
      <c r="D125" s="6"/>
      <c r="E125" s="6"/>
      <c r="F125" s="6"/>
      <c r="G125" s="6"/>
      <c r="H125" s="6"/>
      <c r="I125" s="6"/>
      <c r="J125" s="6"/>
      <c r="K125" s="6"/>
      <c r="L125" s="6"/>
      <c r="M125" s="6"/>
      <c r="N125" s="6"/>
      <c r="O125" s="6"/>
      <c r="P125" s="6"/>
      <c r="Q125" s="6"/>
      <c r="R125" s="4"/>
    </row>
    <row r="126" spans="2:29" ht="15" customHeight="1" x14ac:dyDescent="0.2">
      <c r="B126" s="5"/>
      <c r="C126" s="20"/>
      <c r="D126" s="6"/>
      <c r="E126" s="6"/>
      <c r="F126" s="6"/>
      <c r="G126" s="6"/>
      <c r="H126" s="6"/>
      <c r="I126" s="6"/>
      <c r="J126" s="6"/>
      <c r="K126" s="6"/>
      <c r="L126" s="6"/>
      <c r="M126" s="6"/>
      <c r="N126" s="6"/>
      <c r="O126" s="6"/>
      <c r="P126" s="6"/>
      <c r="Q126" s="6"/>
      <c r="R126" s="4"/>
    </row>
    <row r="127" spans="2:29" ht="15" customHeight="1" x14ac:dyDescent="0.2">
      <c r="B127" s="5"/>
      <c r="C127" s="20"/>
      <c r="D127" s="6"/>
      <c r="E127" s="6"/>
      <c r="F127" s="6"/>
      <c r="G127" s="6"/>
      <c r="H127" s="6"/>
      <c r="I127" s="6"/>
      <c r="J127" s="6"/>
      <c r="K127" s="6"/>
      <c r="L127" s="6"/>
      <c r="M127" s="6"/>
      <c r="N127" s="6"/>
      <c r="O127" s="6"/>
      <c r="P127" s="6"/>
      <c r="Q127" s="6"/>
      <c r="R127" s="4"/>
    </row>
    <row r="128" spans="2:29" ht="15" customHeight="1" x14ac:dyDescent="0.2">
      <c r="B128" s="5"/>
      <c r="C128" s="20"/>
      <c r="D128" s="6"/>
      <c r="E128" s="6"/>
      <c r="F128" s="6"/>
      <c r="G128" s="6"/>
      <c r="H128" s="6"/>
      <c r="I128" s="6"/>
      <c r="J128" s="6"/>
      <c r="K128" s="6"/>
      <c r="L128" s="6"/>
      <c r="M128" s="6"/>
      <c r="N128" s="6"/>
      <c r="O128" s="6"/>
      <c r="P128" s="6"/>
      <c r="Q128" s="6"/>
      <c r="R128" s="4"/>
    </row>
    <row r="129" spans="2:18" ht="15" customHeight="1" x14ac:dyDescent="0.2">
      <c r="B129" s="5"/>
      <c r="C129" s="20"/>
      <c r="D129" s="6"/>
      <c r="E129" s="6"/>
      <c r="F129" s="6"/>
      <c r="G129" s="6"/>
      <c r="H129" s="6"/>
      <c r="I129" s="6"/>
      <c r="J129" s="6"/>
      <c r="K129" s="6"/>
      <c r="L129" s="6"/>
      <c r="M129" s="6"/>
      <c r="N129" s="6"/>
      <c r="O129" s="6"/>
      <c r="P129" s="6"/>
      <c r="Q129" s="6"/>
      <c r="R129" s="4"/>
    </row>
    <row r="130" spans="2:18" ht="15" customHeight="1" x14ac:dyDescent="0.2">
      <c r="B130" s="5"/>
      <c r="C130" s="20"/>
      <c r="D130" s="6"/>
      <c r="E130" s="6"/>
      <c r="F130" s="6"/>
      <c r="G130" s="6"/>
      <c r="H130" s="6"/>
      <c r="I130" s="6"/>
      <c r="J130" s="6"/>
      <c r="K130" s="6"/>
      <c r="L130" s="6"/>
      <c r="M130" s="6"/>
      <c r="N130" s="6"/>
      <c r="O130" s="6"/>
      <c r="P130" s="6"/>
      <c r="Q130" s="6"/>
      <c r="R130" s="4"/>
    </row>
    <row r="131" spans="2:18" ht="15" customHeight="1" x14ac:dyDescent="0.2">
      <c r="B131" s="5"/>
      <c r="C131" s="20"/>
      <c r="D131" s="6"/>
      <c r="E131" s="6"/>
      <c r="F131" s="6"/>
      <c r="G131" s="6"/>
      <c r="H131" s="6"/>
      <c r="I131" s="6"/>
      <c r="J131" s="6"/>
      <c r="K131" s="6"/>
      <c r="L131" s="6"/>
      <c r="M131" s="6"/>
      <c r="N131" s="6"/>
      <c r="O131" s="6"/>
      <c r="P131" s="6"/>
      <c r="Q131" s="6"/>
      <c r="R131" s="4"/>
    </row>
    <row r="132" spans="2:18" ht="15" customHeight="1" x14ac:dyDescent="0.2">
      <c r="B132" s="5"/>
      <c r="C132" s="20"/>
      <c r="D132" s="6"/>
      <c r="E132" s="6"/>
      <c r="F132" s="6"/>
      <c r="G132" s="6"/>
      <c r="H132" s="6"/>
      <c r="I132" s="6"/>
      <c r="J132" s="6"/>
      <c r="K132" s="6"/>
      <c r="L132" s="6"/>
      <c r="M132" s="6"/>
      <c r="N132" s="6"/>
      <c r="O132" s="6"/>
      <c r="P132" s="6"/>
      <c r="Q132" s="6"/>
      <c r="R132" s="4"/>
    </row>
    <row r="133" spans="2:18" ht="15" customHeight="1" x14ac:dyDescent="0.2">
      <c r="B133" s="5"/>
      <c r="C133" s="20"/>
      <c r="D133" s="6"/>
      <c r="E133" s="6"/>
      <c r="F133" s="6"/>
      <c r="G133" s="6"/>
      <c r="H133" s="6"/>
      <c r="I133" s="6"/>
      <c r="J133" s="6"/>
      <c r="K133" s="6"/>
      <c r="L133" s="6"/>
      <c r="M133" s="6"/>
      <c r="N133" s="6"/>
      <c r="O133" s="6"/>
      <c r="P133" s="6"/>
      <c r="Q133" s="6"/>
      <c r="R133" s="4"/>
    </row>
    <row r="134" spans="2:18" ht="15" customHeight="1" x14ac:dyDescent="0.2">
      <c r="B134" s="5"/>
      <c r="C134" s="20"/>
      <c r="D134" s="6"/>
      <c r="E134" s="6"/>
      <c r="F134" s="6"/>
      <c r="G134" s="6"/>
      <c r="H134" s="6"/>
      <c r="I134" s="6"/>
      <c r="J134" s="6"/>
      <c r="K134" s="6"/>
      <c r="L134" s="6"/>
      <c r="M134" s="6"/>
      <c r="N134" s="6"/>
      <c r="O134" s="6"/>
      <c r="P134" s="6"/>
      <c r="Q134" s="6"/>
      <c r="R134" s="4"/>
    </row>
    <row r="135" spans="2:18" ht="15" customHeight="1" x14ac:dyDescent="0.2">
      <c r="B135" s="5"/>
      <c r="C135" s="20"/>
      <c r="D135" s="6"/>
      <c r="E135" s="6"/>
      <c r="F135" s="6"/>
      <c r="G135" s="6"/>
      <c r="H135" s="6"/>
      <c r="I135" s="6"/>
      <c r="J135" s="6"/>
      <c r="K135" s="6"/>
      <c r="L135" s="6"/>
      <c r="M135" s="6"/>
      <c r="N135" s="6"/>
      <c r="O135" s="6"/>
      <c r="P135" s="6"/>
      <c r="Q135" s="6"/>
      <c r="R135" s="4"/>
    </row>
    <row r="136" spans="2:18" ht="15" customHeight="1" x14ac:dyDescent="0.2">
      <c r="B136" s="5"/>
      <c r="C136" s="20"/>
      <c r="D136" s="6"/>
      <c r="E136" s="6"/>
      <c r="F136" s="6"/>
      <c r="G136" s="6"/>
      <c r="H136" s="6"/>
      <c r="I136" s="6"/>
      <c r="J136" s="6"/>
      <c r="K136" s="6"/>
      <c r="L136" s="6"/>
      <c r="M136" s="6"/>
      <c r="N136" s="6"/>
      <c r="O136" s="6"/>
      <c r="P136" s="6"/>
      <c r="Q136" s="6"/>
      <c r="R136" s="4"/>
    </row>
    <row r="137" spans="2:18" ht="15" customHeight="1" x14ac:dyDescent="0.2">
      <c r="B137" s="5"/>
      <c r="C137" s="20"/>
      <c r="D137" s="6"/>
      <c r="E137" s="6"/>
      <c r="F137" s="6"/>
      <c r="G137" s="6"/>
      <c r="H137" s="6"/>
      <c r="I137" s="6"/>
      <c r="J137" s="6"/>
      <c r="K137" s="6"/>
      <c r="L137" s="6"/>
      <c r="M137" s="6"/>
      <c r="N137" s="6"/>
      <c r="O137" s="6"/>
      <c r="P137" s="6"/>
      <c r="Q137" s="6"/>
      <c r="R137" s="4"/>
    </row>
    <row r="138" spans="2:18" ht="15" customHeight="1" x14ac:dyDescent="0.2">
      <c r="B138" s="5"/>
      <c r="C138" s="20"/>
      <c r="D138" s="6"/>
      <c r="E138" s="6"/>
      <c r="F138" s="6"/>
      <c r="G138" s="6"/>
      <c r="H138" s="6"/>
      <c r="I138" s="6"/>
      <c r="J138" s="6"/>
      <c r="K138" s="6"/>
      <c r="L138" s="6"/>
      <c r="M138" s="6"/>
      <c r="N138" s="6"/>
      <c r="O138" s="6"/>
      <c r="P138" s="6"/>
      <c r="Q138" s="6"/>
      <c r="R138" s="4"/>
    </row>
    <row r="139" spans="2:18" ht="15" customHeight="1" x14ac:dyDescent="0.2">
      <c r="B139" s="91" t="s">
        <v>61</v>
      </c>
      <c r="C139" s="92"/>
      <c r="D139" s="92"/>
      <c r="E139" s="92"/>
      <c r="F139" s="92"/>
      <c r="G139" s="92"/>
      <c r="H139" s="92"/>
      <c r="I139" s="92"/>
      <c r="J139" s="92"/>
      <c r="K139" s="92"/>
      <c r="L139" s="92"/>
      <c r="M139" s="92"/>
      <c r="N139" s="92"/>
      <c r="O139" s="92"/>
      <c r="P139" s="92"/>
      <c r="Q139" s="92"/>
      <c r="R139" s="93"/>
    </row>
    <row r="140" spans="2:18" ht="15" customHeight="1" x14ac:dyDescent="0.2">
      <c r="B140" s="91"/>
      <c r="C140" s="92"/>
      <c r="D140" s="92"/>
      <c r="E140" s="92"/>
      <c r="F140" s="92"/>
      <c r="G140" s="92"/>
      <c r="H140" s="92"/>
      <c r="I140" s="92"/>
      <c r="J140" s="92"/>
      <c r="K140" s="92"/>
      <c r="L140" s="92"/>
      <c r="M140" s="92"/>
      <c r="N140" s="92"/>
      <c r="O140" s="92"/>
      <c r="P140" s="92"/>
      <c r="Q140" s="92"/>
      <c r="R140" s="93"/>
    </row>
    <row r="141" spans="2:18" ht="15" customHeight="1" x14ac:dyDescent="0.2">
      <c r="B141" s="91"/>
      <c r="C141" s="92"/>
      <c r="D141" s="92"/>
      <c r="E141" s="92"/>
      <c r="F141" s="92"/>
      <c r="G141" s="92"/>
      <c r="H141" s="92"/>
      <c r="I141" s="92"/>
      <c r="J141" s="92"/>
      <c r="K141" s="92"/>
      <c r="L141" s="92"/>
      <c r="M141" s="92"/>
      <c r="N141" s="92"/>
      <c r="O141" s="92"/>
      <c r="P141" s="92"/>
      <c r="Q141" s="92"/>
      <c r="R141" s="93"/>
    </row>
    <row r="142" spans="2:18" ht="15" customHeight="1" x14ac:dyDescent="0.2">
      <c r="B142" s="91"/>
      <c r="C142" s="92"/>
      <c r="D142" s="92"/>
      <c r="E142" s="92"/>
      <c r="F142" s="92"/>
      <c r="G142" s="92"/>
      <c r="H142" s="92"/>
      <c r="I142" s="92"/>
      <c r="J142" s="92"/>
      <c r="K142" s="92"/>
      <c r="L142" s="92"/>
      <c r="M142" s="92"/>
      <c r="N142" s="92"/>
      <c r="O142" s="92"/>
      <c r="P142" s="92"/>
      <c r="Q142" s="92"/>
      <c r="R142" s="93"/>
    </row>
    <row r="143" spans="2:18" ht="15" customHeight="1" x14ac:dyDescent="0.2">
      <c r="B143" s="91" t="s">
        <v>13</v>
      </c>
      <c r="C143" s="92"/>
      <c r="D143" s="92"/>
      <c r="E143" s="92"/>
      <c r="F143" s="92"/>
      <c r="G143" s="92"/>
      <c r="H143" s="92"/>
      <c r="I143" s="92"/>
      <c r="J143" s="92"/>
      <c r="K143" s="92"/>
      <c r="L143" s="92"/>
      <c r="M143" s="92"/>
      <c r="N143" s="92"/>
      <c r="O143" s="92"/>
      <c r="P143" s="92"/>
      <c r="Q143" s="92"/>
      <c r="R143" s="93"/>
    </row>
    <row r="144" spans="2:18" ht="15" customHeight="1" x14ac:dyDescent="0.2">
      <c r="B144" s="91"/>
      <c r="C144" s="92"/>
      <c r="D144" s="92"/>
      <c r="E144" s="92"/>
      <c r="F144" s="92"/>
      <c r="G144" s="92"/>
      <c r="H144" s="92"/>
      <c r="I144" s="92"/>
      <c r="J144" s="92"/>
      <c r="K144" s="92"/>
      <c r="L144" s="92"/>
      <c r="M144" s="92"/>
      <c r="N144" s="92"/>
      <c r="O144" s="92"/>
      <c r="P144" s="92"/>
      <c r="Q144" s="92"/>
      <c r="R144" s="93"/>
    </row>
    <row r="145" spans="2:18" ht="15" customHeight="1" x14ac:dyDescent="0.2">
      <c r="B145" s="91"/>
      <c r="C145" s="92"/>
      <c r="D145" s="92"/>
      <c r="E145" s="92"/>
      <c r="F145" s="92"/>
      <c r="G145" s="92"/>
      <c r="H145" s="92"/>
      <c r="I145" s="92"/>
      <c r="J145" s="92"/>
      <c r="K145" s="92"/>
      <c r="L145" s="92"/>
      <c r="M145" s="92"/>
      <c r="N145" s="92"/>
      <c r="O145" s="92"/>
      <c r="P145" s="92"/>
      <c r="Q145" s="92"/>
      <c r="R145" s="93"/>
    </row>
    <row r="146" spans="2:18" ht="15" customHeight="1" x14ac:dyDescent="0.2">
      <c r="B146" s="2"/>
      <c r="C146" s="56"/>
      <c r="D146" s="11"/>
      <c r="E146" s="11"/>
      <c r="F146" s="11"/>
      <c r="G146" s="11"/>
      <c r="H146" s="11"/>
      <c r="I146" s="11"/>
      <c r="J146" s="11"/>
      <c r="K146" s="11"/>
      <c r="L146" s="11"/>
      <c r="M146" s="11"/>
      <c r="N146" s="11"/>
      <c r="O146" s="11"/>
      <c r="P146" s="11"/>
      <c r="Q146" s="11"/>
      <c r="R146" s="13"/>
    </row>
    <row r="147" spans="2:18" ht="15" customHeight="1" x14ac:dyDescent="0.2">
      <c r="B147" s="98" t="s">
        <v>136</v>
      </c>
      <c r="C147" s="99"/>
      <c r="D147" s="99"/>
      <c r="E147" s="99"/>
      <c r="F147" s="99"/>
      <c r="G147" s="99"/>
      <c r="H147" s="99"/>
      <c r="I147" s="99"/>
      <c r="J147" s="99"/>
      <c r="K147" s="99"/>
      <c r="L147" s="99"/>
      <c r="M147" s="99"/>
      <c r="N147" s="99"/>
      <c r="O147" s="99"/>
      <c r="P147" s="99"/>
      <c r="Q147" s="99"/>
      <c r="R147" s="100"/>
    </row>
    <row r="148" spans="2:18" s="3" customFormat="1" ht="15" customHeight="1" x14ac:dyDescent="0.2">
      <c r="B148" s="2"/>
      <c r="C148" s="20"/>
      <c r="R148" s="4"/>
    </row>
    <row r="149" spans="2:18" s="3" customFormat="1" ht="15" customHeight="1" x14ac:dyDescent="0.2">
      <c r="B149" s="2"/>
      <c r="C149" s="20"/>
      <c r="D149" s="78" t="s">
        <v>130</v>
      </c>
      <c r="E149" s="78" t="s">
        <v>131</v>
      </c>
      <c r="F149" s="78" t="s">
        <v>132</v>
      </c>
      <c r="G149" s="78" t="s">
        <v>133</v>
      </c>
      <c r="R149" s="4"/>
    </row>
    <row r="150" spans="2:18" s="3" customFormat="1" ht="15" customHeight="1" x14ac:dyDescent="0.2">
      <c r="B150" s="2"/>
      <c r="C150" s="49" t="s">
        <v>62</v>
      </c>
      <c r="D150" s="79">
        <v>13.907500000000001</v>
      </c>
      <c r="E150" s="79">
        <v>3.2757999999999998</v>
      </c>
      <c r="F150" s="79">
        <v>1.2652000000000001</v>
      </c>
      <c r="G150" s="79">
        <v>13.313700000000001</v>
      </c>
      <c r="H150" s="76"/>
      <c r="I150" s="52"/>
      <c r="R150" s="4"/>
    </row>
    <row r="151" spans="2:18" s="3" customFormat="1" ht="15" customHeight="1" x14ac:dyDescent="0.2">
      <c r="B151" s="26" t="s">
        <v>127</v>
      </c>
      <c r="C151" s="54" t="s">
        <v>124</v>
      </c>
      <c r="D151" s="80">
        <v>129146</v>
      </c>
      <c r="E151" s="80">
        <v>193906</v>
      </c>
      <c r="F151" s="80">
        <v>48721</v>
      </c>
      <c r="G151" s="80">
        <v>26110</v>
      </c>
      <c r="R151" s="4"/>
    </row>
    <row r="152" spans="2:18" s="3" customFormat="1" ht="15" customHeight="1" x14ac:dyDescent="0.2">
      <c r="B152" s="26" t="s">
        <v>127</v>
      </c>
      <c r="C152" s="53" t="s">
        <v>123</v>
      </c>
      <c r="D152" s="81">
        <f>H152/6.35</f>
        <v>88.031496062992133</v>
      </c>
      <c r="E152" s="81">
        <v>110.7</v>
      </c>
      <c r="F152" s="81">
        <f>2285/109</f>
        <v>20.963302752293579</v>
      </c>
      <c r="G152" s="81">
        <v>16</v>
      </c>
      <c r="H152" s="3">
        <v>559</v>
      </c>
      <c r="R152" s="4"/>
    </row>
    <row r="153" spans="2:18" s="3" customFormat="1" ht="15" customHeight="1" x14ac:dyDescent="0.2">
      <c r="B153" s="26" t="s">
        <v>126</v>
      </c>
      <c r="C153" s="53" t="s">
        <v>125</v>
      </c>
      <c r="D153" s="82">
        <v>16.2</v>
      </c>
      <c r="E153" s="82">
        <v>12.4</v>
      </c>
      <c r="F153" s="82">
        <v>1.7448300000000001</v>
      </c>
      <c r="G153" s="82">
        <v>30</v>
      </c>
      <c r="R153" s="4"/>
    </row>
    <row r="154" spans="2:18" s="3" customFormat="1" ht="15" customHeight="1" x14ac:dyDescent="0.2">
      <c r="B154" s="2"/>
      <c r="C154" s="47" t="s">
        <v>63</v>
      </c>
      <c r="D154" s="83">
        <v>50776</v>
      </c>
      <c r="E154" s="83">
        <v>43216</v>
      </c>
      <c r="F154" s="83">
        <v>3525</v>
      </c>
      <c r="G154" s="83">
        <v>8100</v>
      </c>
      <c r="R154" s="4"/>
    </row>
    <row r="155" spans="2:18" s="3" customFormat="1" ht="15" customHeight="1" x14ac:dyDescent="0.2">
      <c r="B155" s="2"/>
      <c r="C155" s="20" t="s">
        <v>64</v>
      </c>
      <c r="D155" s="81">
        <f>D151/D150</f>
        <v>9286.0686679849005</v>
      </c>
      <c r="E155" s="81">
        <f>E151/E150</f>
        <v>59193.479455400207</v>
      </c>
      <c r="F155" s="81">
        <f>F151/F150</f>
        <v>38508.536199810304</v>
      </c>
      <c r="G155" s="81">
        <f>G151/G150</f>
        <v>1961.1377753742383</v>
      </c>
      <c r="R155" s="4"/>
    </row>
    <row r="156" spans="2:18" s="3" customFormat="1" ht="15" customHeight="1" x14ac:dyDescent="0.2">
      <c r="B156" s="2"/>
      <c r="C156" s="20" t="s">
        <v>65</v>
      </c>
      <c r="D156" s="82">
        <f>D152/D150</f>
        <v>6.3297858035586643</v>
      </c>
      <c r="E156" s="82">
        <f t="shared" ref="E156:G156" si="0">E152/E150</f>
        <v>33.793271872519689</v>
      </c>
      <c r="F156" s="82">
        <f t="shared" si="0"/>
        <v>16.569161201623125</v>
      </c>
      <c r="G156" s="82">
        <f t="shared" si="0"/>
        <v>1.2017696057444587</v>
      </c>
      <c r="R156" s="4"/>
    </row>
    <row r="157" spans="2:18" s="3" customFormat="1" ht="15" customHeight="1" x14ac:dyDescent="0.2">
      <c r="B157" s="2"/>
      <c r="C157" s="20" t="s">
        <v>66</v>
      </c>
      <c r="D157" s="82">
        <f>D153/D150</f>
        <v>1.1648391155851159</v>
      </c>
      <c r="E157" s="82">
        <f>E153/E150</f>
        <v>3.7853348800293061</v>
      </c>
      <c r="F157" s="82">
        <f>F153/F150</f>
        <v>1.3790942143534619</v>
      </c>
      <c r="G157" s="82">
        <f>G153/G150</f>
        <v>2.2533180107708599</v>
      </c>
      <c r="R157" s="4"/>
    </row>
    <row r="158" spans="2:18" s="3" customFormat="1" ht="15" customHeight="1" x14ac:dyDescent="0.2">
      <c r="B158" s="2"/>
      <c r="C158" s="48" t="s">
        <v>67</v>
      </c>
      <c r="D158" s="84">
        <f>D154/D150/100</f>
        <v>36.509796872191266</v>
      </c>
      <c r="E158" s="84">
        <f t="shared" ref="E158:G158" si="1">E154/E150/100</f>
        <v>131.92502594786006</v>
      </c>
      <c r="F158" s="84">
        <f t="shared" si="1"/>
        <v>27.861207714195384</v>
      </c>
      <c r="G158" s="84">
        <f t="shared" si="1"/>
        <v>6.0839586290813221</v>
      </c>
      <c r="R158" s="4"/>
    </row>
    <row r="159" spans="2:18" s="3" customFormat="1" ht="15" customHeight="1" x14ac:dyDescent="0.2">
      <c r="B159" s="2"/>
      <c r="C159" s="20"/>
      <c r="R159" s="4"/>
    </row>
    <row r="160" spans="2:18" s="3" customFormat="1" ht="15" customHeight="1" x14ac:dyDescent="0.2">
      <c r="B160" s="26" t="s">
        <v>129</v>
      </c>
      <c r="C160" s="20"/>
      <c r="R160" s="4"/>
    </row>
    <row r="161" spans="2:18" s="3" customFormat="1" ht="15" customHeight="1" x14ac:dyDescent="0.2">
      <c r="B161" s="26"/>
      <c r="C161" s="20"/>
      <c r="R161" s="4"/>
    </row>
    <row r="162" spans="2:18" s="3" customFormat="1" ht="15" customHeight="1" x14ac:dyDescent="0.2">
      <c r="B162" s="88" t="s">
        <v>142</v>
      </c>
      <c r="C162" s="89"/>
      <c r="D162" s="89"/>
      <c r="E162" s="89"/>
      <c r="F162" s="89"/>
      <c r="G162" s="89"/>
      <c r="H162" s="89"/>
      <c r="I162" s="89"/>
      <c r="J162" s="89"/>
      <c r="K162" s="89"/>
      <c r="L162" s="89"/>
      <c r="M162" s="89"/>
      <c r="N162" s="89"/>
      <c r="O162" s="89"/>
      <c r="P162" s="89"/>
      <c r="Q162" s="89"/>
      <c r="R162" s="90"/>
    </row>
    <row r="163" spans="2:18" s="3" customFormat="1" ht="15" customHeight="1" x14ac:dyDescent="0.2">
      <c r="B163" s="88"/>
      <c r="C163" s="89"/>
      <c r="D163" s="89"/>
      <c r="E163" s="89"/>
      <c r="F163" s="89"/>
      <c r="G163" s="89"/>
      <c r="H163" s="89"/>
      <c r="I163" s="89"/>
      <c r="J163" s="89"/>
      <c r="K163" s="89"/>
      <c r="L163" s="89"/>
      <c r="M163" s="89"/>
      <c r="N163" s="89"/>
      <c r="O163" s="89"/>
      <c r="P163" s="89"/>
      <c r="Q163" s="89"/>
      <c r="R163" s="90"/>
    </row>
    <row r="164" spans="2:18" s="3" customFormat="1" ht="15" customHeight="1" x14ac:dyDescent="0.2">
      <c r="B164" s="88"/>
      <c r="C164" s="89"/>
      <c r="D164" s="89"/>
      <c r="E164" s="89"/>
      <c r="F164" s="89"/>
      <c r="G164" s="89"/>
      <c r="H164" s="89"/>
      <c r="I164" s="89"/>
      <c r="J164" s="89"/>
      <c r="K164" s="89"/>
      <c r="L164" s="89"/>
      <c r="M164" s="89"/>
      <c r="N164" s="89"/>
      <c r="O164" s="89"/>
      <c r="P164" s="89"/>
      <c r="Q164" s="89"/>
      <c r="R164" s="90"/>
    </row>
    <row r="165" spans="2:18" s="3" customFormat="1" ht="15" customHeight="1" x14ac:dyDescent="0.2">
      <c r="B165" s="88"/>
      <c r="C165" s="89"/>
      <c r="D165" s="89"/>
      <c r="E165" s="89"/>
      <c r="F165" s="89"/>
      <c r="G165" s="89"/>
      <c r="H165" s="89"/>
      <c r="I165" s="89"/>
      <c r="J165" s="89"/>
      <c r="K165" s="89"/>
      <c r="L165" s="89"/>
      <c r="M165" s="89"/>
      <c r="N165" s="89"/>
      <c r="O165" s="89"/>
      <c r="P165" s="89"/>
      <c r="Q165" s="89"/>
      <c r="R165" s="90"/>
    </row>
    <row r="166" spans="2:18" s="3" customFormat="1" ht="15" customHeight="1" x14ac:dyDescent="0.2">
      <c r="B166" s="88"/>
      <c r="C166" s="89"/>
      <c r="D166" s="89"/>
      <c r="E166" s="89"/>
      <c r="F166" s="89"/>
      <c r="G166" s="89"/>
      <c r="H166" s="89"/>
      <c r="I166" s="89"/>
      <c r="J166" s="89"/>
      <c r="K166" s="89"/>
      <c r="L166" s="89"/>
      <c r="M166" s="89"/>
      <c r="N166" s="89"/>
      <c r="O166" s="89"/>
      <c r="P166" s="89"/>
      <c r="Q166" s="89"/>
      <c r="R166" s="90"/>
    </row>
    <row r="167" spans="2:18" s="3" customFormat="1" ht="15" customHeight="1" x14ac:dyDescent="0.2">
      <c r="B167" s="88"/>
      <c r="C167" s="89"/>
      <c r="D167" s="89"/>
      <c r="E167" s="89"/>
      <c r="F167" s="89"/>
      <c r="G167" s="89"/>
      <c r="H167" s="89"/>
      <c r="I167" s="89"/>
      <c r="J167" s="89"/>
      <c r="K167" s="89"/>
      <c r="L167" s="89"/>
      <c r="M167" s="89"/>
      <c r="N167" s="89"/>
      <c r="O167" s="89"/>
      <c r="P167" s="89"/>
      <c r="Q167" s="89"/>
      <c r="R167" s="90"/>
    </row>
    <row r="168" spans="2:18" s="3" customFormat="1" ht="15" customHeight="1" x14ac:dyDescent="0.2">
      <c r="B168" s="88"/>
      <c r="C168" s="89"/>
      <c r="D168" s="89"/>
      <c r="E168" s="89"/>
      <c r="F168" s="89"/>
      <c r="G168" s="89"/>
      <c r="H168" s="89"/>
      <c r="I168" s="89"/>
      <c r="J168" s="89"/>
      <c r="K168" s="89"/>
      <c r="L168" s="89"/>
      <c r="M168" s="89"/>
      <c r="N168" s="89"/>
      <c r="O168" s="89"/>
      <c r="P168" s="89"/>
      <c r="Q168" s="89"/>
      <c r="R168" s="90"/>
    </row>
    <row r="169" spans="2:18" s="3" customFormat="1" ht="15" customHeight="1" x14ac:dyDescent="0.2">
      <c r="B169" s="88"/>
      <c r="C169" s="89"/>
      <c r="D169" s="89"/>
      <c r="E169" s="89"/>
      <c r="F169" s="89"/>
      <c r="G169" s="89"/>
      <c r="H169" s="89"/>
      <c r="I169" s="89"/>
      <c r="J169" s="89"/>
      <c r="K169" s="89"/>
      <c r="L169" s="89"/>
      <c r="M169" s="89"/>
      <c r="N169" s="89"/>
      <c r="O169" s="89"/>
      <c r="P169" s="89"/>
      <c r="Q169" s="89"/>
      <c r="R169" s="90"/>
    </row>
    <row r="170" spans="2:18" s="3" customFormat="1" ht="15" customHeight="1" x14ac:dyDescent="0.2">
      <c r="B170" s="2"/>
      <c r="C170" s="20"/>
      <c r="R170" s="4"/>
    </row>
    <row r="171" spans="2:18" s="3" customFormat="1" ht="15" customHeight="1" x14ac:dyDescent="0.2">
      <c r="B171" s="26" t="s">
        <v>77</v>
      </c>
      <c r="C171" s="20"/>
      <c r="R171" s="4"/>
    </row>
    <row r="172" spans="2:18" s="3" customFormat="1" ht="15" customHeight="1" x14ac:dyDescent="0.2">
      <c r="B172" s="77" t="s">
        <v>139</v>
      </c>
      <c r="C172" s="11"/>
      <c r="D172" s="11"/>
      <c r="E172" s="11"/>
      <c r="F172" s="11"/>
      <c r="G172" s="11"/>
      <c r="H172" s="11"/>
      <c r="I172" s="11"/>
      <c r="J172" s="11"/>
      <c r="K172" s="11"/>
      <c r="L172" s="11"/>
      <c r="M172" s="11"/>
      <c r="N172" s="11"/>
      <c r="O172" s="11"/>
      <c r="P172" s="11"/>
      <c r="Q172" s="11"/>
      <c r="R172" s="13"/>
    </row>
    <row r="173" spans="2:18" s="3" customFormat="1" ht="15" customHeight="1" x14ac:dyDescent="0.2">
      <c r="B173" s="77" t="s">
        <v>134</v>
      </c>
      <c r="C173" s="11"/>
      <c r="D173" s="11"/>
      <c r="E173" s="11"/>
      <c r="F173" s="11"/>
      <c r="G173" s="11"/>
      <c r="H173" s="11"/>
      <c r="I173" s="11"/>
      <c r="J173" s="11"/>
      <c r="K173" s="11"/>
      <c r="L173" s="11"/>
      <c r="M173" s="11"/>
      <c r="N173" s="11"/>
      <c r="O173" s="11"/>
      <c r="P173" s="11"/>
      <c r="Q173" s="11"/>
      <c r="R173" s="13"/>
    </row>
    <row r="174" spans="2:18" s="3" customFormat="1" ht="15" customHeight="1" x14ac:dyDescent="0.2">
      <c r="B174" s="77" t="s">
        <v>135</v>
      </c>
      <c r="C174" s="11"/>
      <c r="D174" s="11"/>
      <c r="E174" s="11"/>
      <c r="F174" s="11"/>
      <c r="G174" s="11"/>
      <c r="H174" s="11"/>
      <c r="I174" s="11"/>
      <c r="J174" s="11"/>
      <c r="K174" s="11"/>
      <c r="L174" s="11"/>
      <c r="M174" s="11"/>
      <c r="N174" s="11"/>
      <c r="O174" s="11"/>
      <c r="P174" s="11"/>
      <c r="Q174" s="11"/>
      <c r="R174" s="13"/>
    </row>
    <row r="175" spans="2:18" s="3" customFormat="1" ht="15" customHeight="1" x14ac:dyDescent="0.2">
      <c r="B175" s="77" t="s">
        <v>140</v>
      </c>
      <c r="C175" s="11"/>
      <c r="D175" s="11"/>
      <c r="E175" s="11"/>
      <c r="F175" s="11"/>
      <c r="G175" s="11"/>
      <c r="H175" s="11"/>
      <c r="I175" s="11"/>
      <c r="J175" s="11"/>
      <c r="K175" s="11"/>
      <c r="L175" s="11"/>
      <c r="M175" s="11"/>
      <c r="N175" s="11"/>
      <c r="O175" s="11"/>
      <c r="P175" s="11"/>
      <c r="Q175" s="11"/>
      <c r="R175" s="13"/>
    </row>
    <row r="176" spans="2:18" s="3" customFormat="1" ht="15.75" customHeight="1" x14ac:dyDescent="0.2">
      <c r="B176" s="77" t="s">
        <v>138</v>
      </c>
      <c r="C176" s="11"/>
      <c r="D176" s="11"/>
      <c r="E176" s="11"/>
      <c r="F176" s="11"/>
      <c r="G176" s="11"/>
      <c r="H176" s="11"/>
      <c r="I176" s="11"/>
      <c r="J176" s="11"/>
      <c r="K176" s="11"/>
      <c r="L176" s="11"/>
      <c r="M176" s="11"/>
      <c r="N176" s="11"/>
      <c r="O176" s="11"/>
      <c r="P176" s="11"/>
      <c r="Q176" s="11"/>
      <c r="R176" s="13"/>
    </row>
    <row r="177" spans="2:18" s="3" customFormat="1" ht="15" customHeight="1" x14ac:dyDescent="0.2">
      <c r="B177" s="77" t="s">
        <v>141</v>
      </c>
      <c r="C177" s="11"/>
      <c r="D177" s="11"/>
      <c r="E177" s="11"/>
      <c r="F177" s="11"/>
      <c r="G177" s="11"/>
      <c r="H177" s="11"/>
      <c r="I177" s="11"/>
      <c r="J177" s="11"/>
      <c r="K177" s="11"/>
      <c r="L177" s="11"/>
      <c r="M177" s="11"/>
      <c r="N177" s="11"/>
      <c r="O177" s="11"/>
      <c r="P177" s="11"/>
      <c r="Q177" s="11"/>
      <c r="R177" s="13"/>
    </row>
    <row r="178" spans="2:18" s="7" customFormat="1" ht="15" customHeight="1" x14ac:dyDescent="0.2">
      <c r="B178" s="87"/>
      <c r="C178" s="23"/>
      <c r="D178" s="22"/>
      <c r="E178" s="21"/>
      <c r="F178" s="21"/>
      <c r="G178" s="21"/>
      <c r="R178" s="8"/>
    </row>
    <row r="179" spans="2:18" ht="15" customHeight="1" x14ac:dyDescent="0.2">
      <c r="B179" s="95" t="s">
        <v>68</v>
      </c>
      <c r="C179" s="96"/>
      <c r="D179" s="96"/>
      <c r="E179" s="96"/>
      <c r="F179" s="96"/>
      <c r="G179" s="96"/>
      <c r="H179" s="96"/>
      <c r="I179" s="96"/>
      <c r="J179" s="96"/>
      <c r="K179" s="96"/>
      <c r="L179" s="96"/>
      <c r="M179" s="96"/>
      <c r="N179" s="96"/>
      <c r="O179" s="96"/>
      <c r="P179" s="96"/>
      <c r="Q179" s="96"/>
      <c r="R179" s="97"/>
    </row>
    <row r="180" spans="2:18" ht="15" customHeight="1" x14ac:dyDescent="0.2">
      <c r="B180" s="15"/>
      <c r="C180" s="16"/>
      <c r="D180" s="16"/>
      <c r="E180" s="16"/>
      <c r="F180" s="16"/>
      <c r="G180" s="16"/>
      <c r="H180" s="16"/>
      <c r="I180" s="16"/>
      <c r="J180" s="16"/>
      <c r="K180" s="16"/>
      <c r="L180" s="16"/>
      <c r="M180" s="16"/>
      <c r="N180" s="16"/>
      <c r="O180" s="16"/>
      <c r="P180" s="16"/>
      <c r="Q180" s="16"/>
      <c r="R180" s="17"/>
    </row>
    <row r="181" spans="2:18" ht="15" customHeight="1" x14ac:dyDescent="0.2">
      <c r="B181" s="101" t="s">
        <v>85</v>
      </c>
      <c r="C181" s="102"/>
      <c r="D181" s="102"/>
      <c r="E181" s="102"/>
      <c r="F181" s="102"/>
      <c r="G181" s="102"/>
      <c r="H181" s="102"/>
      <c r="I181" s="102"/>
      <c r="J181" s="102"/>
      <c r="K181" s="102"/>
      <c r="L181" s="102"/>
      <c r="M181" s="102"/>
      <c r="N181" s="102"/>
      <c r="O181" s="102"/>
      <c r="P181" s="102"/>
      <c r="Q181" s="102"/>
      <c r="R181" s="103"/>
    </row>
    <row r="182" spans="2:18" ht="15" customHeight="1" x14ac:dyDescent="0.2">
      <c r="B182" s="101"/>
      <c r="C182" s="102"/>
      <c r="D182" s="102"/>
      <c r="E182" s="102"/>
      <c r="F182" s="102"/>
      <c r="G182" s="102"/>
      <c r="H182" s="102"/>
      <c r="I182" s="102"/>
      <c r="J182" s="102"/>
      <c r="K182" s="102"/>
      <c r="L182" s="102"/>
      <c r="M182" s="102"/>
      <c r="N182" s="102"/>
      <c r="O182" s="102"/>
      <c r="P182" s="102"/>
      <c r="Q182" s="102"/>
      <c r="R182" s="103"/>
    </row>
    <row r="183" spans="2:18" ht="15" customHeight="1" x14ac:dyDescent="0.2">
      <c r="B183" s="101"/>
      <c r="C183" s="102"/>
      <c r="D183" s="102"/>
      <c r="E183" s="102"/>
      <c r="F183" s="102"/>
      <c r="G183" s="102"/>
      <c r="H183" s="102"/>
      <c r="I183" s="102"/>
      <c r="J183" s="102"/>
      <c r="K183" s="102"/>
      <c r="L183" s="102"/>
      <c r="M183" s="102"/>
      <c r="N183" s="102"/>
      <c r="O183" s="102"/>
      <c r="P183" s="102"/>
      <c r="Q183" s="102"/>
      <c r="R183" s="103"/>
    </row>
    <row r="184" spans="2:18" ht="15" customHeight="1" x14ac:dyDescent="0.2">
      <c r="B184" s="107" t="s">
        <v>84</v>
      </c>
      <c r="C184" s="108"/>
      <c r="D184" s="108"/>
      <c r="E184" s="108"/>
      <c r="F184" s="108"/>
      <c r="G184" s="108"/>
      <c r="H184" s="108"/>
      <c r="I184" s="108"/>
      <c r="J184" s="108"/>
      <c r="K184" s="108"/>
      <c r="L184" s="108"/>
      <c r="M184" s="108"/>
      <c r="N184" s="108"/>
      <c r="O184" s="108"/>
      <c r="P184" s="108"/>
      <c r="Q184" s="108"/>
      <c r="R184" s="109"/>
    </row>
    <row r="185" spans="2:18" ht="15" customHeight="1" x14ac:dyDescent="0.2">
      <c r="B185" s="107"/>
      <c r="C185" s="108"/>
      <c r="D185" s="108"/>
      <c r="E185" s="108"/>
      <c r="F185" s="108"/>
      <c r="G185" s="108"/>
      <c r="H185" s="108"/>
      <c r="I185" s="108"/>
      <c r="J185" s="108"/>
      <c r="K185" s="108"/>
      <c r="L185" s="108"/>
      <c r="M185" s="108"/>
      <c r="N185" s="108"/>
      <c r="O185" s="108"/>
      <c r="P185" s="108"/>
      <c r="Q185" s="108"/>
      <c r="R185" s="109"/>
    </row>
    <row r="186" spans="2:18" ht="15" customHeight="1" x14ac:dyDescent="0.2">
      <c r="B186" s="10" t="s">
        <v>69</v>
      </c>
      <c r="C186" s="16"/>
      <c r="D186" s="16"/>
      <c r="E186" s="16"/>
      <c r="F186" s="16"/>
      <c r="G186" s="16"/>
      <c r="H186" s="16"/>
      <c r="I186" s="16"/>
      <c r="J186" s="16"/>
      <c r="K186" s="16"/>
      <c r="L186" s="16"/>
      <c r="M186" s="16"/>
      <c r="N186" s="16"/>
      <c r="O186" s="16"/>
      <c r="P186" s="16"/>
      <c r="Q186" s="16"/>
      <c r="R186" s="17"/>
    </row>
    <row r="187" spans="2:18" ht="15" customHeight="1" x14ac:dyDescent="0.2">
      <c r="B187" s="15"/>
      <c r="C187" s="60"/>
      <c r="D187" s="16"/>
      <c r="E187" s="16"/>
      <c r="F187" s="16"/>
      <c r="G187" s="16"/>
      <c r="H187" s="16"/>
      <c r="I187" s="16"/>
      <c r="J187" s="16"/>
      <c r="K187" s="16"/>
      <c r="L187" s="16"/>
      <c r="M187" s="16"/>
      <c r="N187" s="16"/>
      <c r="O187" s="16"/>
      <c r="P187" s="16"/>
      <c r="Q187" s="16"/>
      <c r="R187" s="17"/>
    </row>
    <row r="188" spans="2:18" ht="15" customHeight="1" x14ac:dyDescent="0.2">
      <c r="B188" s="95" t="s">
        <v>70</v>
      </c>
      <c r="C188" s="96"/>
      <c r="D188" s="96"/>
      <c r="E188" s="96"/>
      <c r="F188" s="96"/>
      <c r="G188" s="96"/>
      <c r="H188" s="96"/>
      <c r="I188" s="96"/>
      <c r="J188" s="96"/>
      <c r="K188" s="96"/>
      <c r="L188" s="96"/>
      <c r="M188" s="96"/>
      <c r="N188" s="96"/>
      <c r="O188" s="96"/>
      <c r="P188" s="96"/>
      <c r="Q188" s="96"/>
      <c r="R188" s="97"/>
    </row>
    <row r="189" spans="2:18" ht="15" customHeight="1" x14ac:dyDescent="0.2">
      <c r="B189" s="2"/>
      <c r="C189" s="56"/>
      <c r="D189" s="106"/>
      <c r="E189" s="106"/>
      <c r="F189" s="106"/>
      <c r="G189" s="11"/>
      <c r="H189" s="11"/>
      <c r="I189" s="11"/>
      <c r="J189" s="11"/>
      <c r="K189" s="11"/>
      <c r="L189" s="11"/>
      <c r="M189" s="11"/>
      <c r="N189" s="11"/>
      <c r="O189" s="11"/>
      <c r="P189" s="11"/>
      <c r="Q189" s="11"/>
      <c r="R189" s="4"/>
    </row>
    <row r="190" spans="2:18" ht="15" customHeight="1" x14ac:dyDescent="0.2">
      <c r="B190" s="91" t="s">
        <v>86</v>
      </c>
      <c r="C190" s="92"/>
      <c r="D190" s="92"/>
      <c r="E190" s="92"/>
      <c r="F190" s="92"/>
      <c r="G190" s="92"/>
      <c r="H190" s="92"/>
      <c r="I190" s="92"/>
      <c r="J190" s="92"/>
      <c r="K190" s="92"/>
      <c r="L190" s="92"/>
      <c r="M190" s="92"/>
      <c r="N190" s="92"/>
      <c r="O190" s="92"/>
      <c r="P190" s="92"/>
      <c r="Q190" s="92"/>
      <c r="R190" s="93"/>
    </row>
    <row r="191" spans="2:18" ht="15" customHeight="1" x14ac:dyDescent="0.2">
      <c r="B191" s="91"/>
      <c r="C191" s="92"/>
      <c r="D191" s="92"/>
      <c r="E191" s="92"/>
      <c r="F191" s="92"/>
      <c r="G191" s="92"/>
      <c r="H191" s="92"/>
      <c r="I191" s="92"/>
      <c r="J191" s="92"/>
      <c r="K191" s="92"/>
      <c r="L191" s="92"/>
      <c r="M191" s="92"/>
      <c r="N191" s="92"/>
      <c r="O191" s="92"/>
      <c r="P191" s="92"/>
      <c r="Q191" s="92"/>
      <c r="R191" s="93"/>
    </row>
    <row r="192" spans="2:18" ht="15" customHeight="1" x14ac:dyDescent="0.2">
      <c r="B192" s="2"/>
      <c r="C192" s="56"/>
      <c r="D192" s="11"/>
      <c r="E192" s="11"/>
      <c r="F192" s="11"/>
      <c r="G192" s="11"/>
      <c r="H192" s="11"/>
      <c r="I192" s="11"/>
      <c r="J192" s="11"/>
      <c r="K192" s="11"/>
      <c r="L192" s="11"/>
      <c r="M192" s="11"/>
      <c r="N192" s="11"/>
      <c r="O192" s="11"/>
      <c r="P192" s="11"/>
      <c r="Q192" s="11"/>
      <c r="R192" s="4"/>
    </row>
    <row r="193" spans="2:18" ht="15" customHeight="1" x14ac:dyDescent="0.2">
      <c r="B193" s="95" t="s">
        <v>71</v>
      </c>
      <c r="C193" s="96"/>
      <c r="D193" s="96"/>
      <c r="E193" s="96"/>
      <c r="F193" s="96"/>
      <c r="G193" s="96"/>
      <c r="H193" s="96"/>
      <c r="I193" s="96"/>
      <c r="J193" s="96"/>
      <c r="K193" s="96"/>
      <c r="L193" s="96"/>
      <c r="M193" s="96"/>
      <c r="N193" s="96"/>
      <c r="O193" s="96"/>
      <c r="P193" s="96"/>
      <c r="Q193" s="96"/>
      <c r="R193" s="97"/>
    </row>
    <row r="194" spans="2:18" s="9" customFormat="1" ht="15" customHeight="1" x14ac:dyDescent="0.2">
      <c r="B194" s="24"/>
      <c r="C194" s="60"/>
      <c r="D194" s="60"/>
      <c r="E194" s="60"/>
      <c r="F194" s="60"/>
      <c r="G194" s="60"/>
      <c r="H194" s="60"/>
      <c r="I194" s="60"/>
      <c r="J194" s="60"/>
      <c r="K194" s="60"/>
      <c r="L194" s="60"/>
      <c r="M194" s="60"/>
      <c r="N194" s="86"/>
      <c r="O194" s="86"/>
      <c r="P194" s="86"/>
      <c r="Q194" s="86"/>
      <c r="R194" s="61"/>
    </row>
    <row r="195" spans="2:18" s="9" customFormat="1" ht="15" customHeight="1" x14ac:dyDescent="0.2">
      <c r="B195" s="24" t="s">
        <v>72</v>
      </c>
      <c r="C195" s="60"/>
      <c r="D195" s="60"/>
      <c r="E195" s="60"/>
      <c r="F195" s="60"/>
      <c r="G195" s="60"/>
      <c r="H195" s="60"/>
      <c r="I195" s="60"/>
      <c r="J195" s="60"/>
      <c r="K195" s="60"/>
      <c r="L195" s="60"/>
      <c r="M195" s="60"/>
      <c r="N195" s="86"/>
      <c r="O195" s="86"/>
      <c r="P195" s="86"/>
      <c r="Q195" s="86"/>
      <c r="R195" s="61"/>
    </row>
    <row r="196" spans="2:18" s="9" customFormat="1" ht="15" customHeight="1" x14ac:dyDescent="0.2">
      <c r="B196" s="24" t="s">
        <v>73</v>
      </c>
      <c r="C196" s="60"/>
      <c r="D196" s="60"/>
      <c r="E196" s="60"/>
      <c r="F196" s="60"/>
      <c r="G196" s="60"/>
      <c r="H196" s="60"/>
      <c r="I196" s="60"/>
      <c r="J196" s="60"/>
      <c r="K196" s="60"/>
      <c r="L196" s="60"/>
      <c r="M196" s="60"/>
      <c r="N196" s="86"/>
      <c r="O196" s="86"/>
      <c r="P196" s="86"/>
      <c r="Q196" s="86"/>
      <c r="R196" s="61"/>
    </row>
    <row r="197" spans="2:18" ht="15" customHeight="1" x14ac:dyDescent="0.2">
      <c r="B197" s="91" t="s">
        <v>87</v>
      </c>
      <c r="C197" s="92"/>
      <c r="D197" s="92"/>
      <c r="E197" s="92"/>
      <c r="F197" s="92"/>
      <c r="G197" s="92"/>
      <c r="H197" s="92"/>
      <c r="I197" s="92"/>
      <c r="J197" s="92"/>
      <c r="K197" s="92"/>
      <c r="L197" s="92"/>
      <c r="M197" s="92"/>
      <c r="N197" s="92"/>
      <c r="O197" s="92"/>
      <c r="P197" s="92"/>
      <c r="Q197" s="92"/>
      <c r="R197" s="93"/>
    </row>
    <row r="198" spans="2:18" ht="15" customHeight="1" x14ac:dyDescent="0.2">
      <c r="B198" s="91"/>
      <c r="C198" s="92"/>
      <c r="D198" s="92"/>
      <c r="E198" s="92"/>
      <c r="F198" s="92"/>
      <c r="G198" s="92"/>
      <c r="H198" s="92"/>
      <c r="I198" s="92"/>
      <c r="J198" s="92"/>
      <c r="K198" s="92"/>
      <c r="L198" s="92"/>
      <c r="M198" s="92"/>
      <c r="N198" s="92"/>
      <c r="O198" s="92"/>
      <c r="P198" s="92"/>
      <c r="Q198" s="92"/>
      <c r="R198" s="93"/>
    </row>
    <row r="199" spans="2:18" ht="15" customHeight="1" x14ac:dyDescent="0.2">
      <c r="B199" s="2"/>
      <c r="C199" s="56"/>
      <c r="D199" s="11"/>
      <c r="E199" s="11"/>
      <c r="F199" s="11"/>
      <c r="G199" s="11"/>
      <c r="H199" s="11"/>
      <c r="I199" s="11"/>
      <c r="J199" s="11"/>
      <c r="K199" s="11"/>
      <c r="L199" s="11"/>
      <c r="M199" s="11"/>
      <c r="N199" s="11"/>
      <c r="O199" s="11"/>
      <c r="P199" s="11"/>
      <c r="Q199" s="11"/>
      <c r="R199" s="4"/>
    </row>
    <row r="200" spans="2:18" ht="15" customHeight="1" x14ac:dyDescent="0.2">
      <c r="B200" s="95" t="s">
        <v>14</v>
      </c>
      <c r="C200" s="96"/>
      <c r="D200" s="96"/>
      <c r="E200" s="96"/>
      <c r="F200" s="96"/>
      <c r="G200" s="96"/>
      <c r="H200" s="96"/>
      <c r="I200" s="96"/>
      <c r="J200" s="96"/>
      <c r="K200" s="96"/>
      <c r="L200" s="96"/>
      <c r="M200" s="96"/>
      <c r="N200" s="96"/>
      <c r="O200" s="96"/>
      <c r="P200" s="96"/>
      <c r="Q200" s="96"/>
      <c r="R200" s="97"/>
    </row>
    <row r="201" spans="2:18" ht="15" customHeight="1" x14ac:dyDescent="0.2">
      <c r="B201" s="2"/>
      <c r="C201" s="56"/>
      <c r="D201" s="11"/>
      <c r="E201" s="11"/>
      <c r="F201" s="11"/>
      <c r="G201" s="11"/>
      <c r="H201" s="11"/>
      <c r="I201" s="11"/>
      <c r="J201" s="11"/>
      <c r="K201" s="11"/>
      <c r="L201" s="11"/>
      <c r="M201" s="11"/>
      <c r="N201" s="11"/>
      <c r="O201" s="11"/>
      <c r="P201" s="11"/>
      <c r="Q201" s="11"/>
      <c r="R201" s="4"/>
    </row>
    <row r="202" spans="2:18" ht="15" customHeight="1" x14ac:dyDescent="0.2">
      <c r="B202" s="26" t="s">
        <v>122</v>
      </c>
      <c r="C202" s="56"/>
      <c r="D202" s="11"/>
      <c r="E202" s="11"/>
      <c r="F202" s="11"/>
      <c r="G202" s="11"/>
      <c r="H202" s="11"/>
      <c r="I202" s="11"/>
      <c r="J202" s="11"/>
      <c r="K202" s="11"/>
      <c r="L202" s="11"/>
      <c r="M202" s="11"/>
      <c r="N202" s="11"/>
      <c r="O202" s="11"/>
      <c r="P202" s="11"/>
      <c r="Q202" s="11"/>
      <c r="R202" s="4"/>
    </row>
    <row r="203" spans="2:18" ht="15" customHeight="1" x14ac:dyDescent="0.2">
      <c r="B203" s="2"/>
      <c r="C203" s="56"/>
      <c r="D203" s="11"/>
      <c r="E203" s="11"/>
      <c r="F203" s="11"/>
      <c r="G203" s="11"/>
      <c r="H203" s="11"/>
      <c r="I203" s="11"/>
      <c r="J203" s="11"/>
      <c r="K203" s="11"/>
      <c r="L203" s="11"/>
      <c r="M203" s="11"/>
      <c r="N203" s="11"/>
      <c r="O203" s="11"/>
      <c r="P203" s="11"/>
      <c r="Q203" s="11"/>
      <c r="R203" s="4"/>
    </row>
    <row r="204" spans="2:18" ht="15" customHeight="1" x14ac:dyDescent="0.2">
      <c r="B204" s="95" t="s">
        <v>74</v>
      </c>
      <c r="C204" s="96"/>
      <c r="D204" s="96"/>
      <c r="E204" s="96"/>
      <c r="F204" s="96"/>
      <c r="G204" s="96"/>
      <c r="H204" s="96"/>
      <c r="I204" s="96"/>
      <c r="J204" s="96"/>
      <c r="K204" s="96"/>
      <c r="L204" s="96"/>
      <c r="M204" s="96"/>
      <c r="N204" s="96"/>
      <c r="O204" s="96"/>
      <c r="P204" s="96"/>
      <c r="Q204" s="96"/>
      <c r="R204" s="97"/>
    </row>
    <row r="205" spans="2:18" ht="15" customHeight="1" x14ac:dyDescent="0.2">
      <c r="B205" s="2"/>
      <c r="C205" s="56"/>
      <c r="D205" s="11"/>
      <c r="E205" s="11"/>
      <c r="F205" s="11"/>
      <c r="G205" s="11"/>
      <c r="H205" s="11"/>
      <c r="I205" s="11"/>
      <c r="J205" s="11"/>
      <c r="K205" s="11"/>
      <c r="L205" s="11"/>
      <c r="M205" s="11"/>
      <c r="N205" s="11"/>
      <c r="O205" s="11"/>
      <c r="P205" s="11"/>
      <c r="Q205" s="11"/>
      <c r="R205" s="4"/>
    </row>
    <row r="206" spans="2:18" ht="15" customHeight="1" x14ac:dyDescent="0.2">
      <c r="B206" s="88" t="s">
        <v>89</v>
      </c>
      <c r="C206" s="92"/>
      <c r="D206" s="92"/>
      <c r="E206" s="92"/>
      <c r="F206" s="92"/>
      <c r="G206" s="92"/>
      <c r="H206" s="92"/>
      <c r="I206" s="92"/>
      <c r="J206" s="92"/>
      <c r="K206" s="92"/>
      <c r="L206" s="92"/>
      <c r="M206" s="92"/>
      <c r="N206" s="92"/>
      <c r="O206" s="92"/>
      <c r="P206" s="92"/>
      <c r="Q206" s="92"/>
      <c r="R206" s="93"/>
    </row>
    <row r="207" spans="2:18" ht="15" customHeight="1" x14ac:dyDescent="0.2">
      <c r="B207" s="2"/>
      <c r="C207" s="56"/>
      <c r="D207" s="11"/>
      <c r="E207" s="11"/>
      <c r="F207" s="11"/>
      <c r="G207" s="11"/>
      <c r="H207" s="11"/>
      <c r="I207" s="11"/>
      <c r="J207" s="11"/>
      <c r="K207" s="11"/>
      <c r="L207" s="11"/>
      <c r="M207" s="11"/>
      <c r="N207" s="11"/>
      <c r="O207" s="11"/>
      <c r="P207" s="11"/>
      <c r="Q207" s="11"/>
      <c r="R207" s="4"/>
    </row>
    <row r="208" spans="2:18" ht="15" customHeight="1" x14ac:dyDescent="0.2">
      <c r="B208" s="95" t="s">
        <v>75</v>
      </c>
      <c r="C208" s="96"/>
      <c r="D208" s="96"/>
      <c r="E208" s="96"/>
      <c r="F208" s="96"/>
      <c r="G208" s="96"/>
      <c r="H208" s="96"/>
      <c r="I208" s="96"/>
      <c r="J208" s="96"/>
      <c r="K208" s="96"/>
      <c r="L208" s="96"/>
      <c r="M208" s="96"/>
      <c r="N208" s="96"/>
      <c r="O208" s="96"/>
      <c r="P208" s="96"/>
      <c r="Q208" s="96"/>
      <c r="R208" s="97"/>
    </row>
    <row r="209" spans="2:18" ht="15" customHeight="1" x14ac:dyDescent="0.2">
      <c r="B209" s="2"/>
      <c r="C209" s="56"/>
      <c r="D209" s="11"/>
      <c r="E209" s="11"/>
      <c r="F209" s="11"/>
      <c r="G209" s="11"/>
      <c r="H209" s="11"/>
      <c r="I209" s="11"/>
      <c r="J209" s="11"/>
      <c r="K209" s="11"/>
      <c r="L209" s="11"/>
      <c r="M209" s="11"/>
      <c r="N209" s="11"/>
      <c r="O209" s="11"/>
      <c r="P209" s="11"/>
      <c r="Q209" s="11"/>
      <c r="R209" s="4"/>
    </row>
    <row r="210" spans="2:18" ht="15" customHeight="1" x14ac:dyDescent="0.2">
      <c r="B210" s="26" t="s">
        <v>90</v>
      </c>
      <c r="C210" s="56"/>
      <c r="D210" s="11"/>
      <c r="E210" s="11"/>
      <c r="F210" s="11"/>
      <c r="G210" s="11"/>
      <c r="H210" s="11"/>
      <c r="I210" s="11"/>
      <c r="J210" s="11"/>
      <c r="K210" s="11"/>
      <c r="L210" s="11"/>
      <c r="M210" s="11"/>
      <c r="N210" s="11"/>
      <c r="O210" s="11"/>
      <c r="P210" s="11"/>
      <c r="Q210" s="11"/>
      <c r="R210" s="4"/>
    </row>
    <row r="211" spans="2:18" ht="15" customHeight="1" x14ac:dyDescent="0.2">
      <c r="B211" s="26" t="s">
        <v>88</v>
      </c>
      <c r="C211" s="56"/>
      <c r="D211" s="11"/>
      <c r="E211" s="11"/>
      <c r="F211" s="11"/>
      <c r="G211" s="11"/>
      <c r="H211" s="11"/>
      <c r="I211" s="11"/>
      <c r="J211" s="11"/>
      <c r="K211" s="11"/>
      <c r="L211" s="11"/>
      <c r="M211" s="11"/>
      <c r="N211" s="11"/>
      <c r="O211" s="11"/>
      <c r="P211" s="11"/>
      <c r="Q211" s="11"/>
      <c r="R211" s="4"/>
    </row>
    <row r="212" spans="2:18" ht="15" customHeight="1" x14ac:dyDescent="0.2">
      <c r="B212" s="88" t="s">
        <v>91</v>
      </c>
      <c r="C212" s="89"/>
      <c r="D212" s="89"/>
      <c r="E212" s="89"/>
      <c r="F212" s="89"/>
      <c r="G212" s="89"/>
      <c r="H212" s="89"/>
      <c r="I212" s="89"/>
      <c r="J212" s="89"/>
      <c r="K212" s="89"/>
      <c r="L212" s="89"/>
      <c r="M212" s="89"/>
      <c r="N212" s="89"/>
      <c r="O212" s="89"/>
      <c r="P212" s="89"/>
      <c r="Q212" s="89"/>
      <c r="R212" s="90"/>
    </row>
    <row r="213" spans="2:18" ht="15" customHeight="1" x14ac:dyDescent="0.2">
      <c r="B213" s="88"/>
      <c r="C213" s="89"/>
      <c r="D213" s="89"/>
      <c r="E213" s="89"/>
      <c r="F213" s="89"/>
      <c r="G213" s="89"/>
      <c r="H213" s="89"/>
      <c r="I213" s="89"/>
      <c r="J213" s="89"/>
      <c r="K213" s="89"/>
      <c r="L213" s="89"/>
      <c r="M213" s="89"/>
      <c r="N213" s="89"/>
      <c r="O213" s="89"/>
      <c r="P213" s="89"/>
      <c r="Q213" s="89"/>
      <c r="R213" s="90"/>
    </row>
    <row r="214" spans="2:18" ht="15" customHeight="1" x14ac:dyDescent="0.2">
      <c r="B214" s="88"/>
      <c r="C214" s="89"/>
      <c r="D214" s="89"/>
      <c r="E214" s="89"/>
      <c r="F214" s="89"/>
      <c r="G214" s="89"/>
      <c r="H214" s="89"/>
      <c r="I214" s="89"/>
      <c r="J214" s="89"/>
      <c r="K214" s="89"/>
      <c r="L214" s="89"/>
      <c r="M214" s="89"/>
      <c r="N214" s="89"/>
      <c r="O214" s="89"/>
      <c r="P214" s="89"/>
      <c r="Q214" s="89"/>
      <c r="R214" s="90"/>
    </row>
    <row r="215" spans="2:18" ht="15" customHeight="1" x14ac:dyDescent="0.2">
      <c r="B215" s="88"/>
      <c r="C215" s="89"/>
      <c r="D215" s="89"/>
      <c r="E215" s="89"/>
      <c r="F215" s="89"/>
      <c r="G215" s="89"/>
      <c r="H215" s="89"/>
      <c r="I215" s="89"/>
      <c r="J215" s="89"/>
      <c r="K215" s="89"/>
      <c r="L215" s="89"/>
      <c r="M215" s="89"/>
      <c r="N215" s="89"/>
      <c r="O215" s="89"/>
      <c r="P215" s="89"/>
      <c r="Q215" s="89"/>
      <c r="R215" s="90"/>
    </row>
    <row r="216" spans="2:18" ht="15" customHeight="1" x14ac:dyDescent="0.2">
      <c r="B216" s="2"/>
      <c r="C216" s="56"/>
      <c r="D216" s="11"/>
      <c r="E216" s="11"/>
      <c r="F216" s="11"/>
      <c r="G216" s="11"/>
      <c r="H216" s="11"/>
      <c r="I216" s="11"/>
      <c r="J216" s="11"/>
      <c r="K216" s="11"/>
      <c r="L216" s="11"/>
      <c r="M216" s="11"/>
      <c r="N216" s="11"/>
      <c r="O216" s="11"/>
      <c r="P216" s="11"/>
      <c r="Q216" s="11"/>
      <c r="R216" s="4"/>
    </row>
    <row r="217" spans="2:18" ht="15" customHeight="1" x14ac:dyDescent="0.2">
      <c r="B217" s="95" t="s">
        <v>15</v>
      </c>
      <c r="C217" s="96"/>
      <c r="D217" s="96"/>
      <c r="E217" s="96"/>
      <c r="F217" s="96"/>
      <c r="G217" s="96"/>
      <c r="H217" s="96"/>
      <c r="I217" s="96"/>
      <c r="J217" s="96"/>
      <c r="K217" s="96"/>
      <c r="L217" s="96"/>
      <c r="M217" s="96"/>
      <c r="N217" s="96"/>
      <c r="O217" s="96"/>
      <c r="P217" s="96"/>
      <c r="Q217" s="96"/>
      <c r="R217" s="97"/>
    </row>
    <row r="218" spans="2:18" ht="15" customHeight="1" x14ac:dyDescent="0.2">
      <c r="B218" s="2"/>
      <c r="C218" s="56"/>
      <c r="D218" s="11"/>
      <c r="E218" s="11"/>
      <c r="F218" s="11"/>
      <c r="G218" s="11"/>
      <c r="H218" s="11"/>
      <c r="I218" s="11"/>
      <c r="J218" s="11"/>
      <c r="K218" s="11"/>
      <c r="L218" s="11"/>
      <c r="M218" s="11"/>
      <c r="N218" s="11"/>
      <c r="O218" s="11"/>
      <c r="P218" s="11"/>
      <c r="Q218" s="11"/>
      <c r="R218" s="4"/>
    </row>
    <row r="219" spans="2:18" ht="15" customHeight="1" x14ac:dyDescent="0.2">
      <c r="B219" s="2" t="s">
        <v>76</v>
      </c>
      <c r="C219" s="56"/>
      <c r="D219" s="11"/>
      <c r="E219" s="11"/>
      <c r="F219" s="11"/>
      <c r="G219" s="11"/>
      <c r="H219" s="11"/>
      <c r="I219" s="11"/>
      <c r="J219" s="11"/>
      <c r="K219" s="11"/>
      <c r="L219" s="11"/>
      <c r="M219" s="11"/>
      <c r="N219" s="11"/>
      <c r="O219" s="11"/>
      <c r="P219" s="11"/>
      <c r="Q219" s="11"/>
      <c r="R219" s="4"/>
    </row>
    <row r="220" spans="2:18" ht="15" customHeight="1" x14ac:dyDescent="0.2">
      <c r="B220" s="91" t="s">
        <v>92</v>
      </c>
      <c r="C220" s="92"/>
      <c r="D220" s="92"/>
      <c r="E220" s="92"/>
      <c r="F220" s="92"/>
      <c r="G220" s="92"/>
      <c r="H220" s="92"/>
      <c r="I220" s="92"/>
      <c r="J220" s="92"/>
      <c r="K220" s="92"/>
      <c r="L220" s="92"/>
      <c r="M220" s="92"/>
      <c r="N220" s="92"/>
      <c r="O220" s="92"/>
      <c r="P220" s="92"/>
      <c r="Q220" s="92"/>
      <c r="R220" s="93"/>
    </row>
    <row r="221" spans="2:18" ht="15" customHeight="1" x14ac:dyDescent="0.2">
      <c r="B221" s="91"/>
      <c r="C221" s="92"/>
      <c r="D221" s="92"/>
      <c r="E221" s="92"/>
      <c r="F221" s="92"/>
      <c r="G221" s="92"/>
      <c r="H221" s="92"/>
      <c r="I221" s="92"/>
      <c r="J221" s="92"/>
      <c r="K221" s="92"/>
      <c r="L221" s="92"/>
      <c r="M221" s="92"/>
      <c r="N221" s="92"/>
      <c r="O221" s="92"/>
      <c r="P221" s="92"/>
      <c r="Q221" s="92"/>
      <c r="R221" s="93"/>
    </row>
    <row r="222" spans="2:18" ht="15" customHeight="1" x14ac:dyDescent="0.2">
      <c r="B222" s="2" t="s">
        <v>93</v>
      </c>
      <c r="C222" s="56"/>
      <c r="D222" s="11"/>
      <c r="E222" s="11"/>
      <c r="F222" s="11"/>
      <c r="G222" s="11"/>
      <c r="H222" s="11"/>
      <c r="I222" s="11"/>
      <c r="J222" s="11"/>
      <c r="K222" s="11"/>
      <c r="L222" s="11"/>
      <c r="M222" s="11"/>
      <c r="N222" s="11"/>
      <c r="O222" s="11"/>
      <c r="P222" s="11"/>
      <c r="Q222" s="11"/>
      <c r="R222" s="4"/>
    </row>
    <row r="223" spans="2:18" ht="15" customHeight="1" x14ac:dyDescent="0.2">
      <c r="B223" s="3"/>
      <c r="C223" s="20"/>
      <c r="D223" s="3"/>
      <c r="E223" s="3"/>
      <c r="F223" s="3"/>
      <c r="G223" s="3"/>
      <c r="H223" s="3"/>
      <c r="I223" s="3"/>
      <c r="J223" s="3"/>
      <c r="K223" s="3"/>
      <c r="L223" s="3"/>
      <c r="M223" s="3"/>
      <c r="N223" s="3"/>
      <c r="O223" s="3"/>
      <c r="P223" s="3"/>
      <c r="Q223" s="3"/>
      <c r="R223" s="4"/>
    </row>
    <row r="224" spans="2:18" ht="18.75" x14ac:dyDescent="0.2">
      <c r="B224" s="64" t="s">
        <v>100</v>
      </c>
      <c r="C224" s="20"/>
      <c r="D224" s="3"/>
      <c r="E224" s="3"/>
      <c r="F224" s="3"/>
      <c r="G224" s="3"/>
      <c r="H224" s="3"/>
      <c r="I224" s="3"/>
      <c r="J224" s="3"/>
      <c r="K224" s="3"/>
      <c r="L224" s="3"/>
      <c r="M224" s="3"/>
      <c r="N224" s="3"/>
      <c r="O224" s="3"/>
      <c r="P224" s="3"/>
      <c r="Q224" s="3"/>
      <c r="R224" s="4"/>
    </row>
    <row r="225" spans="2:18" ht="12.75" customHeight="1" x14ac:dyDescent="0.2">
      <c r="B225" s="96" t="s">
        <v>101</v>
      </c>
      <c r="C225" s="96"/>
      <c r="D225" s="96"/>
      <c r="E225" s="96"/>
      <c r="F225" s="96"/>
      <c r="G225" s="96"/>
      <c r="H225" s="96"/>
      <c r="I225" s="96"/>
      <c r="J225" s="96"/>
      <c r="K225" s="96"/>
      <c r="L225" s="96"/>
      <c r="M225" s="96"/>
      <c r="N225" s="96"/>
      <c r="O225" s="96"/>
      <c r="P225" s="96"/>
      <c r="Q225" s="96"/>
      <c r="R225" s="97"/>
    </row>
    <row r="226" spans="2:18" x14ac:dyDescent="0.2">
      <c r="B226" s="3"/>
      <c r="C226" s="20"/>
      <c r="D226" s="3"/>
      <c r="E226" s="3"/>
      <c r="F226" s="3"/>
      <c r="G226" s="3"/>
      <c r="H226" s="3"/>
      <c r="I226" s="3"/>
      <c r="J226" s="3"/>
      <c r="K226" s="3"/>
      <c r="L226" s="3"/>
      <c r="M226" s="3"/>
      <c r="N226" s="3"/>
      <c r="O226" s="3"/>
      <c r="P226" s="3"/>
      <c r="Q226" s="3"/>
      <c r="R226" s="4"/>
    </row>
    <row r="227" spans="2:18" x14ac:dyDescent="0.2">
      <c r="B227" s="3" t="s">
        <v>121</v>
      </c>
      <c r="C227" s="20"/>
      <c r="D227" s="3"/>
      <c r="E227" s="3"/>
      <c r="F227" s="3"/>
      <c r="G227" s="3"/>
      <c r="H227" s="3"/>
      <c r="I227" s="3"/>
      <c r="J227" s="3"/>
      <c r="K227" s="3"/>
      <c r="L227" s="3"/>
      <c r="M227" s="3"/>
      <c r="N227" s="3"/>
      <c r="O227" s="3"/>
      <c r="P227" s="3"/>
      <c r="Q227" s="3"/>
      <c r="R227" s="4"/>
    </row>
    <row r="228" spans="2:18" x14ac:dyDescent="0.2">
      <c r="B228" s="3"/>
      <c r="C228" s="20"/>
      <c r="D228" s="3"/>
      <c r="E228" s="3"/>
      <c r="F228" s="3"/>
      <c r="G228" s="3"/>
      <c r="H228" s="3"/>
      <c r="I228" s="3"/>
      <c r="J228" s="3"/>
      <c r="K228" s="3"/>
      <c r="L228" s="3"/>
      <c r="M228" s="3"/>
      <c r="N228" s="3"/>
      <c r="O228" s="3"/>
      <c r="P228" s="3"/>
      <c r="Q228" s="3"/>
      <c r="R228" s="4"/>
    </row>
    <row r="229" spans="2:18" x14ac:dyDescent="0.2">
      <c r="B229" s="65" t="s">
        <v>120</v>
      </c>
      <c r="C229" s="66"/>
      <c r="D229" s="66"/>
      <c r="E229" s="66"/>
      <c r="F229" s="66"/>
      <c r="G229" s="66"/>
      <c r="H229" s="66"/>
      <c r="I229" s="66"/>
      <c r="J229" s="66"/>
      <c r="K229" s="66"/>
      <c r="L229" s="66"/>
      <c r="M229" s="66"/>
      <c r="N229" s="66"/>
      <c r="O229" s="66"/>
      <c r="P229" s="66"/>
      <c r="Q229" s="66"/>
      <c r="R229" s="4"/>
    </row>
    <row r="230" spans="2:18" x14ac:dyDescent="0.2">
      <c r="B230" s="65" t="s">
        <v>161</v>
      </c>
      <c r="C230" s="66"/>
      <c r="D230" s="66"/>
      <c r="E230" s="66"/>
      <c r="F230" s="65" t="s">
        <v>166</v>
      </c>
      <c r="G230" s="66"/>
      <c r="H230" s="66"/>
      <c r="I230" s="66"/>
      <c r="J230" s="65" t="s">
        <v>168</v>
      </c>
      <c r="K230" s="66"/>
      <c r="L230" s="66"/>
      <c r="M230" s="66"/>
      <c r="N230" s="65" t="s">
        <v>177</v>
      </c>
      <c r="O230" s="66"/>
      <c r="P230" s="66"/>
      <c r="Q230" s="66"/>
      <c r="R230" s="4"/>
    </row>
    <row r="231" spans="2:18" x14ac:dyDescent="0.2">
      <c r="B231" s="73"/>
      <c r="C231" s="72" t="s">
        <v>151</v>
      </c>
      <c r="D231" s="72" t="s">
        <v>152</v>
      </c>
      <c r="E231" s="117"/>
      <c r="F231" s="73"/>
      <c r="G231" s="72" t="s">
        <v>151</v>
      </c>
      <c r="H231" s="72" t="s">
        <v>152</v>
      </c>
      <c r="I231" s="118"/>
      <c r="J231" s="73"/>
      <c r="K231" s="72" t="s">
        <v>151</v>
      </c>
      <c r="L231" s="72" t="s">
        <v>152</v>
      </c>
      <c r="M231" s="66"/>
      <c r="N231" s="73"/>
      <c r="O231" s="72" t="s">
        <v>151</v>
      </c>
      <c r="P231" s="72" t="s">
        <v>152</v>
      </c>
      <c r="Q231" s="66"/>
      <c r="R231" s="4"/>
    </row>
    <row r="232" spans="2:18" x14ac:dyDescent="0.2">
      <c r="B232" s="67" t="s">
        <v>102</v>
      </c>
      <c r="C232" s="126">
        <v>53.942509532799995</v>
      </c>
      <c r="D232" s="120">
        <v>0.60729999999999995</v>
      </c>
      <c r="E232" s="69"/>
      <c r="F232" s="67" t="s">
        <v>163</v>
      </c>
      <c r="G232" s="126">
        <v>3.0672700789</v>
      </c>
      <c r="H232" s="120">
        <v>7.7725684008395454E-2</v>
      </c>
      <c r="I232" s="70"/>
      <c r="J232" s="67" t="s">
        <v>169</v>
      </c>
      <c r="K232" s="126">
        <v>0.50505855600000005</v>
      </c>
      <c r="L232" s="120">
        <v>2.7397423284789085E-2</v>
      </c>
      <c r="M232" s="66"/>
      <c r="N232" s="67" t="s">
        <v>173</v>
      </c>
      <c r="O232" s="126">
        <v>18.075865111900001</v>
      </c>
      <c r="P232" s="120">
        <v>0.13663425401644583</v>
      </c>
      <c r="Q232" s="66"/>
      <c r="R232" s="4"/>
    </row>
    <row r="233" spans="2:18" x14ac:dyDescent="0.2">
      <c r="B233" s="69" t="s">
        <v>103</v>
      </c>
      <c r="C233" s="127">
        <v>17.9805409686</v>
      </c>
      <c r="D233" s="121">
        <v>0.2024</v>
      </c>
      <c r="E233" s="69"/>
      <c r="F233" s="69" t="s">
        <v>164</v>
      </c>
      <c r="G233" s="127">
        <v>-0.25508468610000001</v>
      </c>
      <c r="H233" s="121"/>
      <c r="I233" s="70"/>
      <c r="J233" s="69" t="s">
        <v>170</v>
      </c>
      <c r="K233" s="127">
        <v>12.3816775017</v>
      </c>
      <c r="L233" s="121">
        <v>0.67165689098795256</v>
      </c>
      <c r="M233" s="66"/>
      <c r="N233" s="69" t="s">
        <v>174</v>
      </c>
      <c r="O233" s="127">
        <v>83.338966598200003</v>
      </c>
      <c r="P233" s="121">
        <v>0.62995366811794273</v>
      </c>
      <c r="Q233" s="66"/>
      <c r="R233" s="4"/>
    </row>
    <row r="234" spans="2:18" x14ac:dyDescent="0.2">
      <c r="B234" s="69" t="s">
        <v>104</v>
      </c>
      <c r="C234" s="127">
        <v>10.7717107636</v>
      </c>
      <c r="D234" s="121">
        <v>0.12130000000000001</v>
      </c>
      <c r="E234" s="69"/>
      <c r="F234" s="69" t="s">
        <v>167</v>
      </c>
      <c r="G234" s="127">
        <v>2.5848416372999998</v>
      </c>
      <c r="H234" s="121">
        <v>6.5500780545733411E-2</v>
      </c>
      <c r="I234" s="70"/>
      <c r="J234" s="69" t="s">
        <v>171</v>
      </c>
      <c r="K234" s="127">
        <v>0.63316334299999999</v>
      </c>
      <c r="L234" s="121">
        <v>3.4346599835808143E-2</v>
      </c>
      <c r="M234" s="66"/>
      <c r="N234" s="69" t="s">
        <v>176</v>
      </c>
      <c r="O234" s="127">
        <v>23.997288829899997</v>
      </c>
      <c r="P234" s="121">
        <v>0.18139389940080858</v>
      </c>
      <c r="Q234" s="66"/>
      <c r="R234" s="4"/>
    </row>
    <row r="235" spans="2:18" x14ac:dyDescent="0.2">
      <c r="B235" s="71" t="s">
        <v>119</v>
      </c>
      <c r="C235" s="128">
        <v>6.1328555524999997</v>
      </c>
      <c r="D235" s="122">
        <v>6.9000000000000006E-2</v>
      </c>
      <c r="E235" s="69"/>
      <c r="F235" s="71" t="s">
        <v>165</v>
      </c>
      <c r="G235" s="128">
        <v>33.739280319099997</v>
      </c>
      <c r="H235" s="122">
        <v>0.85496502534706809</v>
      </c>
      <c r="I235" s="70"/>
      <c r="J235" s="71" t="s">
        <v>172</v>
      </c>
      <c r="K235" s="128">
        <v>4.9146282098</v>
      </c>
      <c r="L235" s="122">
        <v>0.2665990858914502</v>
      </c>
      <c r="M235" s="66"/>
      <c r="N235" s="71" t="s">
        <v>175</v>
      </c>
      <c r="O235" s="128">
        <v>6.8816826649000005</v>
      </c>
      <c r="P235" s="122">
        <v>5.2018178464802889E-2</v>
      </c>
      <c r="Q235" s="66"/>
      <c r="R235" s="4"/>
    </row>
    <row r="236" spans="2:18" x14ac:dyDescent="0.2">
      <c r="B236" s="65"/>
      <c r="D236" s="68"/>
      <c r="E236" s="35"/>
      <c r="F236" s="65"/>
      <c r="G236" s="19"/>
      <c r="H236" s="68"/>
      <c r="I236" s="35"/>
      <c r="J236" s="65"/>
      <c r="K236" s="19"/>
      <c r="L236" s="68"/>
      <c r="M236" s="66"/>
      <c r="N236" s="65"/>
      <c r="O236" s="19"/>
      <c r="P236" s="68"/>
      <c r="Q236" s="66"/>
      <c r="R236" s="4"/>
    </row>
    <row r="237" spans="2:18" x14ac:dyDescent="0.2">
      <c r="B237" s="65" t="s">
        <v>178</v>
      </c>
      <c r="D237" s="68"/>
      <c r="E237" s="35"/>
      <c r="F237" s="65"/>
      <c r="G237" s="19"/>
      <c r="H237" s="68"/>
      <c r="I237" s="35"/>
      <c r="J237" s="65"/>
      <c r="K237" s="19"/>
      <c r="L237" s="68"/>
      <c r="M237" s="66"/>
      <c r="N237" s="65"/>
      <c r="O237" s="19"/>
      <c r="P237" s="68"/>
      <c r="Q237" s="66"/>
      <c r="R237" s="4"/>
    </row>
    <row r="238" spans="2:18" x14ac:dyDescent="0.2">
      <c r="B238" s="65"/>
      <c r="D238" s="68"/>
      <c r="E238" s="35"/>
      <c r="F238" s="65"/>
      <c r="G238" s="19"/>
      <c r="H238" s="68"/>
      <c r="I238" s="35"/>
      <c r="J238" s="65"/>
      <c r="K238" s="19"/>
      <c r="L238" s="68"/>
      <c r="M238" s="66"/>
      <c r="N238" s="65"/>
      <c r="O238" s="19"/>
      <c r="P238" s="68"/>
      <c r="Q238" s="66"/>
      <c r="R238" s="4"/>
    </row>
    <row r="239" spans="2:18" x14ac:dyDescent="0.2">
      <c r="B239" s="65" t="s">
        <v>128</v>
      </c>
      <c r="D239" s="66"/>
      <c r="E239" s="35"/>
      <c r="F239" s="65" t="s">
        <v>128</v>
      </c>
      <c r="G239" s="19"/>
      <c r="H239" s="66"/>
      <c r="I239" s="35"/>
      <c r="J239" s="65" t="s">
        <v>128</v>
      </c>
      <c r="K239" s="19"/>
      <c r="L239" s="66"/>
      <c r="M239" s="66"/>
      <c r="N239" s="65" t="s">
        <v>128</v>
      </c>
      <c r="O239" s="19"/>
      <c r="P239" s="66"/>
      <c r="Q239" s="66"/>
      <c r="R239" s="4"/>
    </row>
    <row r="240" spans="2:18" x14ac:dyDescent="0.2">
      <c r="B240" s="73"/>
      <c r="C240" s="72" t="s">
        <v>162</v>
      </c>
      <c r="D240" s="72" t="s">
        <v>152</v>
      </c>
      <c r="E240" s="117"/>
      <c r="F240" s="73"/>
      <c r="G240" s="72" t="s">
        <v>162</v>
      </c>
      <c r="H240" s="72" t="s">
        <v>152</v>
      </c>
      <c r="I240" s="118"/>
      <c r="J240" s="73"/>
      <c r="K240" s="72" t="s">
        <v>162</v>
      </c>
      <c r="L240" s="72" t="s">
        <v>152</v>
      </c>
      <c r="M240" s="66"/>
      <c r="N240" s="73"/>
      <c r="O240" s="72" t="s">
        <v>162</v>
      </c>
      <c r="P240" s="72" t="s">
        <v>152</v>
      </c>
      <c r="Q240" s="66"/>
      <c r="R240" s="4"/>
    </row>
    <row r="241" spans="2:19" x14ac:dyDescent="0.2">
      <c r="B241" s="67" t="s">
        <v>102</v>
      </c>
      <c r="C241" s="126">
        <v>11.6677001083</v>
      </c>
      <c r="D241" s="120">
        <v>0.6341</v>
      </c>
      <c r="E241" s="69"/>
      <c r="F241" s="67" t="s">
        <v>163</v>
      </c>
      <c r="G241" s="126">
        <v>1.7096062006999999</v>
      </c>
      <c r="H241" s="120">
        <v>9.531384111815866E-2</v>
      </c>
      <c r="I241" s="70"/>
      <c r="J241" s="67" t="s">
        <v>169</v>
      </c>
      <c r="K241" s="126">
        <v>0.50505855600000005</v>
      </c>
      <c r="L241" s="120">
        <v>6.637532275433182E-2</v>
      </c>
      <c r="M241" s="74"/>
      <c r="N241" s="67" t="s">
        <v>173</v>
      </c>
      <c r="O241" s="126">
        <v>10.838796335</v>
      </c>
      <c r="P241" s="120">
        <v>0.25527183368871703</v>
      </c>
      <c r="Q241" s="74"/>
      <c r="R241" s="4"/>
    </row>
    <row r="242" spans="2:19" x14ac:dyDescent="0.2">
      <c r="B242" s="69" t="s">
        <v>158</v>
      </c>
      <c r="C242" s="127">
        <v>4.2940133252999999</v>
      </c>
      <c r="D242" s="121">
        <v>0.2334</v>
      </c>
      <c r="E242" s="69"/>
      <c r="F242" s="69" t="s">
        <v>164</v>
      </c>
      <c r="G242" s="127">
        <v>-8.1357043999999764E-3</v>
      </c>
      <c r="H242" s="121"/>
      <c r="I242" s="70"/>
      <c r="J242" s="69" t="s">
        <v>170</v>
      </c>
      <c r="K242" s="127">
        <v>5.4492869655000007</v>
      </c>
      <c r="L242" s="121">
        <v>0.71615098253287679</v>
      </c>
      <c r="M242" s="74"/>
      <c r="N242" s="69" t="s">
        <v>174</v>
      </c>
      <c r="O242" s="127">
        <v>10.054716787599993</v>
      </c>
      <c r="P242" s="121">
        <v>0.23680544520457369</v>
      </c>
      <c r="Q242" s="74"/>
      <c r="R242" s="4"/>
      <c r="S242" s="75"/>
    </row>
    <row r="243" spans="2:19" x14ac:dyDescent="0.2">
      <c r="B243" s="69" t="s">
        <v>159</v>
      </c>
      <c r="C243" s="127">
        <v>3.0096259524999986</v>
      </c>
      <c r="D243" s="121">
        <v>0.1636</v>
      </c>
      <c r="E243" s="69"/>
      <c r="F243" s="69" t="s">
        <v>167</v>
      </c>
      <c r="G243" s="127">
        <v>2.5551405407000001</v>
      </c>
      <c r="H243" s="121">
        <v>0.1424540104213052</v>
      </c>
      <c r="I243" s="70"/>
      <c r="J243" s="69" t="s">
        <v>171</v>
      </c>
      <c r="K243" s="127">
        <v>0.63316334299999999</v>
      </c>
      <c r="L243" s="121">
        <v>8.321098761434842E-2</v>
      </c>
      <c r="M243" s="66"/>
      <c r="N243" s="69" t="s">
        <v>176</v>
      </c>
      <c r="O243" s="127">
        <v>16.193676307699999</v>
      </c>
      <c r="P243" s="121">
        <v>0.38138823882865325</v>
      </c>
      <c r="Q243" s="66"/>
      <c r="R243" s="4"/>
    </row>
    <row r="244" spans="2:19" x14ac:dyDescent="0.2">
      <c r="B244" s="71" t="s">
        <v>160</v>
      </c>
      <c r="C244" s="128">
        <v>-0.57031414380000001</v>
      </c>
      <c r="D244" s="122">
        <v>-3.1E-2</v>
      </c>
      <c r="E244" s="69"/>
      <c r="F244" s="71" t="s">
        <v>165</v>
      </c>
      <c r="G244" s="128">
        <v>13.463336951799999</v>
      </c>
      <c r="H244" s="122">
        <v>0.75060698692989924</v>
      </c>
      <c r="I244" s="70"/>
      <c r="J244" s="71" t="s">
        <v>172</v>
      </c>
      <c r="K244" s="128">
        <v>1.6336442166000003</v>
      </c>
      <c r="L244" s="122">
        <v>0.21469522861141782</v>
      </c>
      <c r="M244" s="66"/>
      <c r="N244" s="71" t="s">
        <v>175</v>
      </c>
      <c r="O244" s="128">
        <v>5.3726314530999995</v>
      </c>
      <c r="P244" s="122">
        <v>0.12653448227805575</v>
      </c>
      <c r="Q244" s="66"/>
      <c r="R244" s="4"/>
    </row>
    <row r="245" spans="2:19" x14ac:dyDescent="0.2">
      <c r="B245" s="66"/>
      <c r="C245" s="66"/>
      <c r="D245" s="66"/>
      <c r="E245" s="66"/>
      <c r="F245" s="66"/>
      <c r="G245" s="66"/>
      <c r="H245" s="66"/>
      <c r="I245" s="66"/>
      <c r="J245" s="66"/>
      <c r="K245" s="66"/>
      <c r="L245" s="66"/>
      <c r="M245" s="66"/>
      <c r="N245" s="66"/>
      <c r="O245" s="66"/>
      <c r="P245" s="66"/>
      <c r="Q245" s="66"/>
      <c r="R245" s="4"/>
    </row>
    <row r="246" spans="2:19" x14ac:dyDescent="0.2">
      <c r="B246" s="66"/>
      <c r="C246" s="66"/>
      <c r="D246" s="66"/>
      <c r="E246" s="66"/>
      <c r="F246" s="66"/>
      <c r="G246" s="66"/>
      <c r="H246" s="66"/>
      <c r="I246" s="66"/>
      <c r="J246" s="66"/>
      <c r="K246" s="66"/>
      <c r="L246" s="66"/>
      <c r="M246" s="66"/>
      <c r="N246" s="66"/>
      <c r="O246" s="66"/>
      <c r="P246" s="66"/>
      <c r="Q246" s="66"/>
      <c r="R246" s="4"/>
    </row>
    <row r="247" spans="2:19" x14ac:dyDescent="0.2">
      <c r="B247" s="65" t="s">
        <v>183</v>
      </c>
      <c r="C247" s="66"/>
      <c r="D247" s="66"/>
      <c r="E247" s="66"/>
      <c r="F247" s="66"/>
      <c r="G247" s="66"/>
      <c r="H247" s="66"/>
      <c r="I247" s="66"/>
      <c r="J247" s="66"/>
      <c r="K247" s="66"/>
      <c r="L247" s="66"/>
      <c r="M247" s="66"/>
      <c r="N247" s="66"/>
      <c r="O247" s="66"/>
      <c r="P247" s="66"/>
      <c r="Q247" s="66"/>
      <c r="R247" s="4"/>
    </row>
    <row r="248" spans="2:19" x14ac:dyDescent="0.2">
      <c r="B248" s="65"/>
      <c r="C248" s="66"/>
      <c r="D248" s="66"/>
      <c r="E248" s="66"/>
      <c r="F248" s="66"/>
      <c r="G248" s="66"/>
      <c r="H248" s="66"/>
      <c r="I248" s="66"/>
      <c r="J248" s="66"/>
      <c r="K248" s="66"/>
      <c r="L248" s="66"/>
      <c r="M248" s="66"/>
      <c r="N248" s="66"/>
      <c r="O248" s="66"/>
      <c r="P248" s="66"/>
      <c r="Q248" s="66"/>
      <c r="R248" s="4"/>
    </row>
    <row r="249" spans="2:19" x14ac:dyDescent="0.2">
      <c r="B249" s="65" t="s">
        <v>184</v>
      </c>
      <c r="C249" s="66"/>
      <c r="D249" s="66"/>
      <c r="E249" s="66"/>
      <c r="F249" s="66"/>
      <c r="G249" s="66"/>
      <c r="H249" s="66"/>
      <c r="I249" s="66"/>
      <c r="J249" s="66"/>
      <c r="K249" s="66"/>
      <c r="L249" s="66"/>
      <c r="M249" s="66"/>
      <c r="N249" s="66"/>
      <c r="O249" s="66"/>
      <c r="P249" s="66"/>
      <c r="Q249" s="66"/>
      <c r="R249" s="4"/>
    </row>
    <row r="250" spans="2:19" x14ac:dyDescent="0.2">
      <c r="B250" s="65"/>
      <c r="C250" s="66"/>
      <c r="D250" s="66"/>
      <c r="E250" s="66"/>
      <c r="F250" s="66"/>
      <c r="G250" s="66"/>
      <c r="H250" s="66"/>
      <c r="I250" s="66"/>
      <c r="J250" s="66"/>
      <c r="K250" s="66"/>
      <c r="L250" s="66"/>
      <c r="M250" s="66"/>
      <c r="N250" s="66"/>
      <c r="O250" s="66"/>
      <c r="P250" s="66"/>
      <c r="Q250" s="66"/>
      <c r="R250" s="4"/>
    </row>
    <row r="251" spans="2:19" x14ac:dyDescent="0.2">
      <c r="B251" s="65" t="s">
        <v>179</v>
      </c>
      <c r="C251" s="66"/>
      <c r="D251" s="66"/>
      <c r="E251" s="66"/>
      <c r="F251" s="66"/>
      <c r="G251" s="66"/>
      <c r="H251" s="66"/>
      <c r="I251" s="66"/>
      <c r="J251" s="66"/>
      <c r="K251" s="66"/>
      <c r="L251" s="66"/>
      <c r="M251" s="66"/>
      <c r="N251" s="66"/>
      <c r="O251" s="66"/>
      <c r="P251" s="66"/>
      <c r="Q251" s="66"/>
      <c r="R251" s="4"/>
    </row>
    <row r="252" spans="2:19" x14ac:dyDescent="0.2">
      <c r="B252" s="65"/>
      <c r="C252" s="66"/>
      <c r="D252" s="66"/>
      <c r="E252" s="66"/>
      <c r="F252" s="66"/>
      <c r="G252" s="66"/>
      <c r="H252" s="66"/>
      <c r="I252" s="66"/>
      <c r="J252" s="66"/>
      <c r="K252" s="66"/>
      <c r="L252" s="66"/>
      <c r="M252" s="66"/>
      <c r="N252" s="66"/>
      <c r="O252" s="66"/>
      <c r="P252" s="66"/>
      <c r="Q252" s="66"/>
      <c r="R252" s="4"/>
    </row>
    <row r="253" spans="2:19" x14ac:dyDescent="0.2">
      <c r="B253" s="65" t="s">
        <v>180</v>
      </c>
      <c r="C253" s="66"/>
      <c r="D253" s="66"/>
      <c r="E253" s="66"/>
      <c r="F253" s="66"/>
      <c r="G253" s="66"/>
      <c r="H253" s="66"/>
      <c r="I253" s="66"/>
      <c r="J253" s="66"/>
      <c r="K253" s="66"/>
      <c r="L253" s="66"/>
      <c r="M253" s="66"/>
      <c r="N253" s="66"/>
      <c r="O253" s="66"/>
      <c r="P253" s="66"/>
      <c r="Q253" s="66"/>
      <c r="R253" s="4"/>
    </row>
    <row r="254" spans="2:19" x14ac:dyDescent="0.2">
      <c r="B254" s="104" t="s">
        <v>181</v>
      </c>
      <c r="C254" s="104"/>
      <c r="D254" s="104"/>
      <c r="E254" s="104"/>
      <c r="F254" s="104"/>
      <c r="G254" s="104"/>
      <c r="H254" s="104"/>
      <c r="I254" s="104"/>
      <c r="J254" s="104"/>
      <c r="K254" s="104"/>
      <c r="L254" s="104"/>
      <c r="M254" s="104"/>
      <c r="N254" s="104"/>
      <c r="O254" s="104"/>
      <c r="P254" s="104"/>
      <c r="Q254" s="104"/>
      <c r="R254" s="105"/>
    </row>
    <row r="255" spans="2:19" x14ac:dyDescent="0.2">
      <c r="B255" s="104"/>
      <c r="C255" s="104"/>
      <c r="D255" s="104"/>
      <c r="E255" s="104"/>
      <c r="F255" s="104"/>
      <c r="G255" s="104"/>
      <c r="H255" s="104"/>
      <c r="I255" s="104"/>
      <c r="J255" s="104"/>
      <c r="K255" s="104"/>
      <c r="L255" s="104"/>
      <c r="M255" s="104"/>
      <c r="N255" s="104"/>
      <c r="O255" s="104"/>
      <c r="P255" s="104"/>
      <c r="Q255" s="104"/>
      <c r="R255" s="105"/>
    </row>
    <row r="256" spans="2:19" x14ac:dyDescent="0.2">
      <c r="B256" s="65"/>
      <c r="C256" s="66"/>
      <c r="D256" s="66"/>
      <c r="E256" s="66"/>
      <c r="F256" s="66"/>
      <c r="G256" s="66"/>
      <c r="H256" s="66"/>
      <c r="I256" s="66"/>
      <c r="J256" s="66"/>
      <c r="K256" s="66"/>
      <c r="L256" s="66"/>
      <c r="M256" s="66"/>
      <c r="N256" s="66"/>
      <c r="O256" s="66"/>
      <c r="P256" s="66"/>
      <c r="Q256" s="66"/>
      <c r="R256" s="4"/>
    </row>
    <row r="257" spans="2:18" x14ac:dyDescent="0.2">
      <c r="B257" s="104" t="s">
        <v>182</v>
      </c>
      <c r="C257" s="104"/>
      <c r="D257" s="104"/>
      <c r="E257" s="104"/>
      <c r="F257" s="104"/>
      <c r="G257" s="104"/>
      <c r="H257" s="104"/>
      <c r="I257" s="104"/>
      <c r="J257" s="104"/>
      <c r="K257" s="104"/>
      <c r="L257" s="104"/>
      <c r="M257" s="104"/>
      <c r="N257" s="104"/>
      <c r="O257" s="104"/>
      <c r="P257" s="104"/>
      <c r="Q257" s="104"/>
      <c r="R257" s="105"/>
    </row>
    <row r="258" spans="2:18" x14ac:dyDescent="0.2">
      <c r="B258" s="104"/>
      <c r="C258" s="104"/>
      <c r="D258" s="104"/>
      <c r="E258" s="104"/>
      <c r="F258" s="104"/>
      <c r="G258" s="104"/>
      <c r="H258" s="104"/>
      <c r="I258" s="104"/>
      <c r="J258" s="104"/>
      <c r="K258" s="104"/>
      <c r="L258" s="104"/>
      <c r="M258" s="104"/>
      <c r="N258" s="104"/>
      <c r="O258" s="104"/>
      <c r="P258" s="104"/>
      <c r="Q258" s="104"/>
      <c r="R258" s="105"/>
    </row>
    <row r="259" spans="2:18" x14ac:dyDescent="0.2">
      <c r="B259" s="62"/>
      <c r="C259" s="63"/>
      <c r="D259" s="62"/>
      <c r="E259" s="62"/>
      <c r="F259" s="62"/>
      <c r="G259" s="62"/>
      <c r="H259" s="62"/>
      <c r="I259" s="62"/>
      <c r="J259" s="62"/>
      <c r="K259" s="62"/>
      <c r="L259" s="62"/>
      <c r="M259" s="62"/>
      <c r="N259" s="62"/>
      <c r="O259" s="62"/>
      <c r="P259" s="62"/>
      <c r="Q259" s="62"/>
      <c r="R259" s="14"/>
    </row>
  </sheetData>
  <mergeCells count="34">
    <mergeCell ref="B254:R255"/>
    <mergeCell ref="B257:R258"/>
    <mergeCell ref="B225:R225"/>
    <mergeCell ref="B104:R105"/>
    <mergeCell ref="B220:R221"/>
    <mergeCell ref="B204:R204"/>
    <mergeCell ref="B208:R208"/>
    <mergeCell ref="B217:R217"/>
    <mergeCell ref="D189:F189"/>
    <mergeCell ref="B200:R200"/>
    <mergeCell ref="B197:R198"/>
    <mergeCell ref="B206:R206"/>
    <mergeCell ref="B212:R215"/>
    <mergeCell ref="B184:R185"/>
    <mergeCell ref="B190:R191"/>
    <mergeCell ref="B193:R193"/>
    <mergeCell ref="B121:R121"/>
    <mergeCell ref="B50:R50"/>
    <mergeCell ref="B40:R40"/>
    <mergeCell ref="B109:R109"/>
    <mergeCell ref="B188:R188"/>
    <mergeCell ref="B179:R179"/>
    <mergeCell ref="B147:R147"/>
    <mergeCell ref="B45:R46"/>
    <mergeCell ref="B47:R48"/>
    <mergeCell ref="B139:R142"/>
    <mergeCell ref="B143:R145"/>
    <mergeCell ref="B114:R115"/>
    <mergeCell ref="B181:R183"/>
    <mergeCell ref="B162:R169"/>
    <mergeCell ref="B112:R113"/>
    <mergeCell ref="B116:R119"/>
    <mergeCell ref="U118:AC120"/>
    <mergeCell ref="B5:R5"/>
  </mergeCells>
  <phoneticPr fontId="6" type="noConversion"/>
  <dataValidations disablePrompts="1" count="1">
    <dataValidation type="list" allowBlank="1" showInputMessage="1" showErrorMessage="1" sqref="H56">
      <formula1>"Y;N"</formula1>
    </dataValidation>
  </dataValidations>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44"/>
  <sheetViews>
    <sheetView topLeftCell="C10" workbookViewId="0">
      <selection activeCell="L36" sqref="L36:L39"/>
    </sheetView>
  </sheetViews>
  <sheetFormatPr defaultRowHeight="12.75" x14ac:dyDescent="0.2"/>
  <cols>
    <col min="1" max="2" width="9" style="111"/>
    <col min="3" max="3" width="18.375" style="111" bestFit="1" customWidth="1"/>
    <col min="4" max="5" width="9" style="111"/>
    <col min="6" max="6" width="18.375" style="111" bestFit="1" customWidth="1"/>
    <col min="7" max="8" width="9" style="111"/>
    <col min="9" max="9" width="18.375" style="111" bestFit="1" customWidth="1"/>
    <col min="10" max="11" width="9" style="111"/>
    <col min="12" max="12" width="18.375" style="111" bestFit="1" customWidth="1"/>
    <col min="13" max="16384" width="9" style="111"/>
  </cols>
  <sheetData>
    <row r="2" spans="2:13" x14ac:dyDescent="0.2">
      <c r="C2" s="111" t="s">
        <v>145</v>
      </c>
      <c r="F2" s="111" t="s">
        <v>150</v>
      </c>
      <c r="I2" s="111" t="s">
        <v>144</v>
      </c>
      <c r="L2" s="111" t="s">
        <v>143</v>
      </c>
    </row>
    <row r="3" spans="2:13" x14ac:dyDescent="0.2">
      <c r="C3" s="110" t="s">
        <v>146</v>
      </c>
      <c r="D3" s="18"/>
      <c r="E3" s="66"/>
      <c r="F3" s="110" t="s">
        <v>147</v>
      </c>
      <c r="G3" s="18"/>
      <c r="H3" s="66"/>
      <c r="I3" s="110" t="s">
        <v>148</v>
      </c>
      <c r="J3" s="18"/>
      <c r="K3" s="66"/>
      <c r="L3" s="110" t="s">
        <v>149</v>
      </c>
      <c r="M3" s="18"/>
    </row>
    <row r="4" spans="2:13" x14ac:dyDescent="0.2">
      <c r="B4" s="123" t="s">
        <v>153</v>
      </c>
      <c r="C4" s="112">
        <v>5394250953.2799997</v>
      </c>
      <c r="D4" s="116">
        <f>C4/C$20</f>
        <v>0.60016040508705659</v>
      </c>
      <c r="E4" s="113"/>
      <c r="F4" s="112">
        <v>306727007.88999999</v>
      </c>
      <c r="G4" s="116">
        <f>F4/F$20</f>
        <v>7.7725684008395454E-2</v>
      </c>
      <c r="I4" s="112">
        <v>50505855.600000001</v>
      </c>
      <c r="J4" s="116">
        <f>I4/I$20</f>
        <v>2.7397423284789085E-2</v>
      </c>
      <c r="L4" s="112">
        <v>1807586511.1900001</v>
      </c>
      <c r="M4" s="116">
        <f>L4/L$20</f>
        <v>0.13663425401644583</v>
      </c>
    </row>
    <row r="5" spans="2:13" x14ac:dyDescent="0.2">
      <c r="C5" s="112">
        <v>1798054096.8599999</v>
      </c>
      <c r="D5" s="116">
        <f t="shared" ref="D5:D7" si="0">C5/C$20</f>
        <v>0.20005018018002568</v>
      </c>
      <c r="E5" s="113"/>
      <c r="F5" s="112">
        <v>-25508468.609999999</v>
      </c>
      <c r="G5" s="116">
        <f t="shared" ref="G5:G7" si="1">F5/F$20</f>
        <v>-6.4639341163917558E-3</v>
      </c>
      <c r="H5" s="113"/>
      <c r="I5" s="112">
        <v>1238167750.1700001</v>
      </c>
      <c r="J5" s="116">
        <f t="shared" ref="J5:J7" si="2">I5/I$20</f>
        <v>0.67165689098795256</v>
      </c>
      <c r="L5" s="112">
        <v>8333896659.8199997</v>
      </c>
      <c r="M5" s="116">
        <f t="shared" ref="M5:M7" si="3">L5/L$20</f>
        <v>0.62995366811794273</v>
      </c>
    </row>
    <row r="6" spans="2:13" x14ac:dyDescent="0.2">
      <c r="C6" s="112">
        <v>1077171076.3599999</v>
      </c>
      <c r="D6" s="116">
        <f t="shared" si="0"/>
        <v>0.11984526399224824</v>
      </c>
      <c r="E6" s="113"/>
      <c r="F6" s="112">
        <v>258484163.72999999</v>
      </c>
      <c r="G6" s="116">
        <f t="shared" si="1"/>
        <v>6.5500780545733411E-2</v>
      </c>
      <c r="H6" s="113"/>
      <c r="I6" s="112">
        <v>63316334.299999997</v>
      </c>
      <c r="J6" s="116">
        <f t="shared" si="2"/>
        <v>3.4346599835808143E-2</v>
      </c>
      <c r="L6" s="112">
        <v>2399728882.9899998</v>
      </c>
      <c r="M6" s="116">
        <f t="shared" si="3"/>
        <v>0.18139389940080858</v>
      </c>
    </row>
    <row r="7" spans="2:13" x14ac:dyDescent="0.2">
      <c r="C7" s="112">
        <v>613285555.25</v>
      </c>
      <c r="D7" s="116">
        <f t="shared" si="0"/>
        <v>6.8233701112676987E-2</v>
      </c>
      <c r="F7" s="112">
        <v>3373928031.9099998</v>
      </c>
      <c r="G7" s="116">
        <f t="shared" si="1"/>
        <v>0.85496502534706809</v>
      </c>
      <c r="I7" s="112">
        <v>491462820.98000002</v>
      </c>
      <c r="J7" s="116">
        <f t="shared" si="2"/>
        <v>0.2665990858914502</v>
      </c>
      <c r="L7" s="112">
        <v>688168266.49000001</v>
      </c>
      <c r="M7" s="116">
        <f t="shared" si="3"/>
        <v>5.2018178464802889E-2</v>
      </c>
    </row>
    <row r="9" spans="2:13" x14ac:dyDescent="0.2">
      <c r="B9" s="123" t="s">
        <v>154</v>
      </c>
      <c r="C9" s="113">
        <v>4227480942.4499998</v>
      </c>
      <c r="D9" s="113"/>
      <c r="E9" s="113"/>
      <c r="F9" s="112">
        <v>135766387.81999999</v>
      </c>
      <c r="G9" s="113"/>
      <c r="H9" s="112"/>
      <c r="I9" s="112"/>
      <c r="J9" s="113"/>
      <c r="K9" s="112"/>
      <c r="L9" s="112">
        <v>723706877.69000006</v>
      </c>
      <c r="M9" s="113"/>
    </row>
    <row r="10" spans="2:13" x14ac:dyDescent="0.2">
      <c r="C10" s="113">
        <v>1368652764.3299999</v>
      </c>
      <c r="D10" s="113"/>
      <c r="E10" s="113"/>
      <c r="F10" s="112">
        <v>-24694898.170000002</v>
      </c>
      <c r="G10" s="113"/>
      <c r="H10" s="112"/>
      <c r="I10" s="112">
        <v>693239053.62</v>
      </c>
      <c r="J10" s="113"/>
      <c r="K10" s="112"/>
      <c r="L10" s="112">
        <v>7328424981.0600004</v>
      </c>
      <c r="M10" s="113"/>
    </row>
    <row r="11" spans="2:13" x14ac:dyDescent="0.2">
      <c r="C11" s="113">
        <v>776208481.11000001</v>
      </c>
      <c r="D11" s="113"/>
      <c r="E11" s="113"/>
      <c r="F11" s="112">
        <v>2970109.66</v>
      </c>
      <c r="G11" s="113"/>
      <c r="H11" s="112"/>
      <c r="I11" s="112"/>
      <c r="J11" s="113"/>
      <c r="K11" s="112"/>
      <c r="L11" s="112">
        <v>780361252.22000003</v>
      </c>
      <c r="M11" s="113"/>
    </row>
    <row r="12" spans="2:13" x14ac:dyDescent="0.2">
      <c r="C12" s="113">
        <v>670316969.63</v>
      </c>
      <c r="D12" s="113"/>
      <c r="E12" s="113"/>
      <c r="F12" s="112">
        <v>2027594336.73</v>
      </c>
      <c r="G12" s="113"/>
      <c r="H12" s="112"/>
      <c r="I12" s="112">
        <v>328098399.31999999</v>
      </c>
      <c r="J12" s="113"/>
      <c r="K12" s="112"/>
      <c r="L12" s="112">
        <v>150905121.18000001</v>
      </c>
      <c r="M12" s="113"/>
    </row>
    <row r="14" spans="2:13" x14ac:dyDescent="0.2">
      <c r="B14" s="123" t="s">
        <v>155</v>
      </c>
      <c r="C14" s="115">
        <f>C4-C9</f>
        <v>1166770010.8299999</v>
      </c>
      <c r="D14" s="116">
        <f>C14/C$22</f>
        <v>0.61094755093790887</v>
      </c>
      <c r="F14" s="115">
        <f>F4-F9</f>
        <v>170960620.06999999</v>
      </c>
      <c r="G14" s="116">
        <f>F14/F$22</f>
        <v>9.531384111815866E-2</v>
      </c>
      <c r="I14" s="115">
        <f>I4-I9</f>
        <v>50505855.600000001</v>
      </c>
      <c r="J14" s="116">
        <f>I14/I$22</f>
        <v>6.637532275433182E-2</v>
      </c>
      <c r="L14" s="115">
        <f>L4-L9</f>
        <v>1083879633.5</v>
      </c>
      <c r="M14" s="116">
        <f>L14/L$22</f>
        <v>0.25527183368871703</v>
      </c>
    </row>
    <row r="15" spans="2:13" x14ac:dyDescent="0.2">
      <c r="C15" s="115">
        <f t="shared" ref="C15:C18" si="4">C5-C10</f>
        <v>429401332.52999997</v>
      </c>
      <c r="D15" s="116">
        <f t="shared" ref="D15:D17" si="5">C15/C$22</f>
        <v>0.22484439096275474</v>
      </c>
      <c r="F15" s="115">
        <f t="shared" ref="F15:F17" si="6">F5-F10</f>
        <v>-813570.43999999762</v>
      </c>
      <c r="G15" s="116">
        <f t="shared" ref="G15:G17" si="7">F15/F$22</f>
        <v>-4.5358120264678216E-4</v>
      </c>
      <c r="I15" s="115">
        <f t="shared" ref="I15:I17" si="8">I5-I10</f>
        <v>544928696.55000007</v>
      </c>
      <c r="J15" s="116">
        <f t="shared" ref="J15:J17" si="9">I15/I$22</f>
        <v>0.71615098253287679</v>
      </c>
      <c r="L15" s="115">
        <f t="shared" ref="L15:L17" si="10">L5-L10</f>
        <v>1005471678.7599993</v>
      </c>
      <c r="M15" s="116">
        <f t="shared" ref="M15:M17" si="11">L15/L$22</f>
        <v>0.23680544520457369</v>
      </c>
    </row>
    <row r="16" spans="2:13" x14ac:dyDescent="0.2">
      <c r="C16" s="115">
        <f t="shared" si="4"/>
        <v>300962595.24999988</v>
      </c>
      <c r="D16" s="116">
        <f t="shared" si="5"/>
        <v>0.15759092090574395</v>
      </c>
      <c r="F16" s="115">
        <f t="shared" si="6"/>
        <v>255514054.06999999</v>
      </c>
      <c r="G16" s="116">
        <f t="shared" si="7"/>
        <v>0.1424540104213052</v>
      </c>
      <c r="I16" s="115">
        <f t="shared" si="8"/>
        <v>63316334.299999997</v>
      </c>
      <c r="J16" s="116">
        <f t="shared" si="9"/>
        <v>8.321098761434842E-2</v>
      </c>
      <c r="L16" s="115">
        <f t="shared" si="10"/>
        <v>1619367630.7699997</v>
      </c>
      <c r="M16" s="116">
        <f t="shared" si="11"/>
        <v>0.38138823882865325</v>
      </c>
    </row>
    <row r="17" spans="1:13" x14ac:dyDescent="0.2">
      <c r="C17" s="115">
        <f t="shared" si="4"/>
        <v>-57031414.379999995</v>
      </c>
      <c r="D17" s="116">
        <f t="shared" si="5"/>
        <v>-2.9862957239704661E-2</v>
      </c>
      <c r="F17" s="115">
        <f t="shared" si="6"/>
        <v>1346333695.1799998</v>
      </c>
      <c r="G17" s="116">
        <f t="shared" si="7"/>
        <v>0.75060698692989924</v>
      </c>
      <c r="I17" s="115">
        <f t="shared" si="8"/>
        <v>163364421.66000003</v>
      </c>
      <c r="J17" s="116">
        <f t="shared" si="9"/>
        <v>0.21469522861141782</v>
      </c>
      <c r="L17" s="115">
        <f t="shared" si="10"/>
        <v>537263145.30999994</v>
      </c>
      <c r="M17" s="116">
        <f t="shared" si="11"/>
        <v>0.12653448227805575</v>
      </c>
    </row>
    <row r="18" spans="1:13" x14ac:dyDescent="0.2">
      <c r="C18" s="114"/>
    </row>
    <row r="20" spans="1:13" x14ac:dyDescent="0.2">
      <c r="A20" s="125" t="s">
        <v>157</v>
      </c>
      <c r="B20" s="123" t="s">
        <v>153</v>
      </c>
      <c r="C20" s="111">
        <f>[1]!EM_S_STM07_IS(C$2,"9","2017-12-31","1")</f>
        <v>8988015383.1499996</v>
      </c>
      <c r="F20" s="111">
        <f>[1]!EM_S_STM07_IS(F$2,"9","2017-12-31","1")</f>
        <v>3946276083.6799998</v>
      </c>
      <c r="I20" s="111">
        <f>[1]!EM_S_STM07_IS(I$2,"9","2017-12-31","1")</f>
        <v>1843452761.05</v>
      </c>
      <c r="L20" s="111">
        <f>[1]!EM_S_STM07_IS(L$2,"9","2017-12-31","1")</f>
        <v>13229380320.49</v>
      </c>
    </row>
    <row r="21" spans="1:13" x14ac:dyDescent="0.2">
      <c r="A21" s="124"/>
      <c r="B21" s="123" t="s">
        <v>156</v>
      </c>
      <c r="C21" s="111">
        <f>[1]!EM_S_STM07_IS(C$2,"10","2017-12-31","1")</f>
        <v>7078244226.79</v>
      </c>
      <c r="F21" s="111">
        <f>[1]!EM_S_STM07_IS(F$2,"10","2017-12-31","1")</f>
        <v>2152616127.6399999</v>
      </c>
      <c r="I21" s="111">
        <f>[1]!EM_S_STM07_IS(I$2,"10","2017-12-31","1")</f>
        <v>1082539615.8599999</v>
      </c>
      <c r="L21" s="111">
        <f>[1]!EM_S_STM07_IS(L$2,"10","2017-12-31","1")</f>
        <v>8983398232.1499996</v>
      </c>
    </row>
    <row r="22" spans="1:13" x14ac:dyDescent="0.2">
      <c r="A22" s="124"/>
      <c r="B22" s="123" t="s">
        <v>155</v>
      </c>
      <c r="C22" s="111">
        <f>C20-C21</f>
        <v>1909771156.3599997</v>
      </c>
      <c r="F22" s="111">
        <f>F20-F21</f>
        <v>1793659956.04</v>
      </c>
      <c r="I22" s="111">
        <f>I20-I21</f>
        <v>760913145.19000006</v>
      </c>
      <c r="L22" s="111">
        <f>L20-L21</f>
        <v>4245982088.3400002</v>
      </c>
    </row>
    <row r="26" spans="1:13" x14ac:dyDescent="0.2">
      <c r="C26" s="119">
        <f>C4/100000000</f>
        <v>53.942509532799995</v>
      </c>
      <c r="D26" s="119"/>
      <c r="E26" s="119"/>
      <c r="F26" s="119">
        <f>F4/100000000</f>
        <v>3.0672700789</v>
      </c>
      <c r="G26" s="119"/>
      <c r="H26" s="119"/>
      <c r="I26" s="119">
        <f>I4/100000000</f>
        <v>0.50505855600000005</v>
      </c>
      <c r="J26" s="119"/>
      <c r="K26" s="119"/>
      <c r="L26" s="119">
        <f>L4/100000000</f>
        <v>18.075865111900001</v>
      </c>
    </row>
    <row r="27" spans="1:13" x14ac:dyDescent="0.2">
      <c r="C27" s="119">
        <f t="shared" ref="C27:C44" si="12">C5/100000000</f>
        <v>17.9805409686</v>
      </c>
      <c r="D27" s="119"/>
      <c r="E27" s="119"/>
      <c r="F27" s="119">
        <f t="shared" ref="F27:F44" si="13">F5/100000000</f>
        <v>-0.25508468610000001</v>
      </c>
      <c r="G27" s="119"/>
      <c r="H27" s="119"/>
      <c r="I27" s="119">
        <f t="shared" ref="I27:I44" si="14">I5/100000000</f>
        <v>12.3816775017</v>
      </c>
      <c r="J27" s="119"/>
      <c r="K27" s="119"/>
      <c r="L27" s="119">
        <f t="shared" ref="L27:L44" si="15">L5/100000000</f>
        <v>83.338966598200003</v>
      </c>
    </row>
    <row r="28" spans="1:13" x14ac:dyDescent="0.2">
      <c r="C28" s="119">
        <f t="shared" si="12"/>
        <v>10.7717107636</v>
      </c>
      <c r="D28" s="119"/>
      <c r="E28" s="119"/>
      <c r="F28" s="119">
        <f t="shared" si="13"/>
        <v>2.5848416372999998</v>
      </c>
      <c r="G28" s="119"/>
      <c r="H28" s="119"/>
      <c r="I28" s="119">
        <f t="shared" si="14"/>
        <v>0.63316334299999999</v>
      </c>
      <c r="J28" s="119"/>
      <c r="K28" s="119"/>
      <c r="L28" s="119">
        <f t="shared" si="15"/>
        <v>23.997288829899997</v>
      </c>
    </row>
    <row r="29" spans="1:13" x14ac:dyDescent="0.2">
      <c r="C29" s="119">
        <f t="shared" si="12"/>
        <v>6.1328555524999997</v>
      </c>
      <c r="D29" s="119"/>
      <c r="E29" s="119"/>
      <c r="F29" s="119">
        <f t="shared" si="13"/>
        <v>33.739280319099997</v>
      </c>
      <c r="G29" s="119"/>
      <c r="H29" s="119"/>
      <c r="I29" s="119">
        <f t="shared" si="14"/>
        <v>4.9146282098</v>
      </c>
      <c r="J29" s="119"/>
      <c r="K29" s="119"/>
      <c r="L29" s="119">
        <f t="shared" si="15"/>
        <v>6.8816826649000005</v>
      </c>
    </row>
    <row r="30" spans="1:13" x14ac:dyDescent="0.2">
      <c r="C30" s="119"/>
      <c r="D30" s="119"/>
      <c r="E30" s="119"/>
      <c r="F30" s="119"/>
      <c r="G30" s="119"/>
      <c r="H30" s="119"/>
      <c r="I30" s="119"/>
      <c r="J30" s="119"/>
      <c r="K30" s="119"/>
      <c r="L30" s="119"/>
    </row>
    <row r="31" spans="1:13" x14ac:dyDescent="0.2">
      <c r="C31" s="119">
        <f t="shared" si="12"/>
        <v>42.274809424499999</v>
      </c>
      <c r="D31" s="119"/>
      <c r="E31" s="119"/>
      <c r="F31" s="119">
        <f t="shared" si="13"/>
        <v>1.3576638781999999</v>
      </c>
      <c r="G31" s="119"/>
      <c r="H31" s="119"/>
      <c r="I31" s="119">
        <f t="shared" si="14"/>
        <v>0</v>
      </c>
      <c r="J31" s="119"/>
      <c r="K31" s="119"/>
      <c r="L31" s="119">
        <f t="shared" si="15"/>
        <v>7.2370687769000002</v>
      </c>
    </row>
    <row r="32" spans="1:13" x14ac:dyDescent="0.2">
      <c r="C32" s="119">
        <f t="shared" si="12"/>
        <v>13.6865276433</v>
      </c>
      <c r="D32" s="119"/>
      <c r="E32" s="119"/>
      <c r="F32" s="119">
        <f t="shared" si="13"/>
        <v>-0.24694898170000001</v>
      </c>
      <c r="G32" s="119"/>
      <c r="H32" s="119"/>
      <c r="I32" s="119">
        <f t="shared" si="14"/>
        <v>6.9323905361999998</v>
      </c>
      <c r="J32" s="119"/>
      <c r="K32" s="119"/>
      <c r="L32" s="119">
        <f t="shared" si="15"/>
        <v>73.284249810600002</v>
      </c>
    </row>
    <row r="33" spans="3:12" x14ac:dyDescent="0.2">
      <c r="C33" s="119">
        <f t="shared" si="12"/>
        <v>7.7620848111000003</v>
      </c>
      <c r="D33" s="119"/>
      <c r="E33" s="119"/>
      <c r="F33" s="119">
        <f t="shared" si="13"/>
        <v>2.9701096600000001E-2</v>
      </c>
      <c r="G33" s="119"/>
      <c r="H33" s="119"/>
      <c r="I33" s="119">
        <f t="shared" si="14"/>
        <v>0</v>
      </c>
      <c r="J33" s="119"/>
      <c r="K33" s="119"/>
      <c r="L33" s="119">
        <f t="shared" si="15"/>
        <v>7.8036125221999999</v>
      </c>
    </row>
    <row r="34" spans="3:12" x14ac:dyDescent="0.2">
      <c r="C34" s="119">
        <f t="shared" si="12"/>
        <v>6.7031696962999998</v>
      </c>
      <c r="D34" s="119"/>
      <c r="E34" s="119"/>
      <c r="F34" s="119">
        <f t="shared" si="13"/>
        <v>20.275943367300002</v>
      </c>
      <c r="G34" s="119"/>
      <c r="H34" s="119"/>
      <c r="I34" s="119">
        <f t="shared" si="14"/>
        <v>3.2809839932</v>
      </c>
      <c r="J34" s="119"/>
      <c r="K34" s="119"/>
      <c r="L34" s="119">
        <f t="shared" si="15"/>
        <v>1.5090512118000001</v>
      </c>
    </row>
    <row r="35" spans="3:12" x14ac:dyDescent="0.2">
      <c r="C35" s="119"/>
      <c r="D35" s="119"/>
      <c r="E35" s="119"/>
      <c r="F35" s="119"/>
      <c r="G35" s="119"/>
      <c r="H35" s="119"/>
      <c r="I35" s="119"/>
      <c r="J35" s="119"/>
      <c r="K35" s="119"/>
      <c r="L35" s="119"/>
    </row>
    <row r="36" spans="3:12" x14ac:dyDescent="0.2">
      <c r="C36" s="119">
        <f t="shared" si="12"/>
        <v>11.6677001083</v>
      </c>
      <c r="D36" s="119"/>
      <c r="E36" s="119"/>
      <c r="F36" s="119">
        <f t="shared" si="13"/>
        <v>1.7096062006999999</v>
      </c>
      <c r="G36" s="119"/>
      <c r="H36" s="119"/>
      <c r="I36" s="119">
        <f t="shared" si="14"/>
        <v>0.50505855600000005</v>
      </c>
      <c r="J36" s="119"/>
      <c r="K36" s="119"/>
      <c r="L36" s="119">
        <f t="shared" si="15"/>
        <v>10.838796335</v>
      </c>
    </row>
    <row r="37" spans="3:12" x14ac:dyDescent="0.2">
      <c r="C37" s="119">
        <f t="shared" si="12"/>
        <v>4.2940133252999999</v>
      </c>
      <c r="D37" s="119"/>
      <c r="E37" s="119"/>
      <c r="F37" s="119">
        <f t="shared" si="13"/>
        <v>-8.1357043999999764E-3</v>
      </c>
      <c r="G37" s="119"/>
      <c r="H37" s="119"/>
      <c r="I37" s="119">
        <f t="shared" si="14"/>
        <v>5.4492869655000007</v>
      </c>
      <c r="J37" s="119"/>
      <c r="K37" s="119"/>
      <c r="L37" s="119">
        <f t="shared" si="15"/>
        <v>10.054716787599993</v>
      </c>
    </row>
    <row r="38" spans="3:12" x14ac:dyDescent="0.2">
      <c r="C38" s="119">
        <f t="shared" si="12"/>
        <v>3.0096259524999986</v>
      </c>
      <c r="D38" s="119"/>
      <c r="E38" s="119"/>
      <c r="F38" s="119">
        <f t="shared" si="13"/>
        <v>2.5551405407000001</v>
      </c>
      <c r="G38" s="119"/>
      <c r="H38" s="119"/>
      <c r="I38" s="119">
        <f t="shared" si="14"/>
        <v>0.63316334299999999</v>
      </c>
      <c r="J38" s="119"/>
      <c r="K38" s="119"/>
      <c r="L38" s="119">
        <f t="shared" si="15"/>
        <v>16.193676307699999</v>
      </c>
    </row>
    <row r="39" spans="3:12" x14ac:dyDescent="0.2">
      <c r="C39" s="119">
        <f t="shared" si="12"/>
        <v>-0.57031414380000001</v>
      </c>
      <c r="D39" s="119"/>
      <c r="E39" s="119"/>
      <c r="F39" s="119">
        <f t="shared" si="13"/>
        <v>13.463336951799999</v>
      </c>
      <c r="G39" s="119"/>
      <c r="H39" s="119"/>
      <c r="I39" s="119">
        <f t="shared" si="14"/>
        <v>1.6336442166000003</v>
      </c>
      <c r="J39" s="119"/>
      <c r="K39" s="119"/>
      <c r="L39" s="119">
        <f t="shared" si="15"/>
        <v>5.3726314530999995</v>
      </c>
    </row>
    <row r="40" spans="3:12" x14ac:dyDescent="0.2">
      <c r="C40" s="119"/>
      <c r="D40" s="119"/>
      <c r="E40" s="119"/>
      <c r="F40" s="119"/>
      <c r="G40" s="119"/>
      <c r="H40" s="119"/>
      <c r="I40" s="119"/>
      <c r="J40" s="119"/>
      <c r="K40" s="119"/>
      <c r="L40" s="119"/>
    </row>
    <row r="41" spans="3:12" x14ac:dyDescent="0.2">
      <c r="C41" s="119"/>
      <c r="D41" s="119"/>
      <c r="E41" s="119"/>
      <c r="F41" s="119"/>
      <c r="G41" s="119"/>
      <c r="H41" s="119"/>
      <c r="I41" s="119"/>
      <c r="J41" s="119"/>
      <c r="K41" s="119"/>
      <c r="L41" s="119"/>
    </row>
    <row r="42" spans="3:12" x14ac:dyDescent="0.2">
      <c r="C42" s="119">
        <f t="shared" si="12"/>
        <v>89.880153831499996</v>
      </c>
      <c r="D42" s="119"/>
      <c r="E42" s="119"/>
      <c r="F42" s="119">
        <f t="shared" si="13"/>
        <v>39.462760836800001</v>
      </c>
      <c r="G42" s="119"/>
      <c r="H42" s="119"/>
      <c r="I42" s="119">
        <f t="shared" si="14"/>
        <v>18.434527610499998</v>
      </c>
      <c r="J42" s="119"/>
      <c r="K42" s="119"/>
      <c r="L42" s="119">
        <f t="shared" si="15"/>
        <v>132.2938032049</v>
      </c>
    </row>
    <row r="43" spans="3:12" x14ac:dyDescent="0.2">
      <c r="C43" s="119">
        <f t="shared" si="12"/>
        <v>70.782442267899995</v>
      </c>
      <c r="D43" s="119"/>
      <c r="E43" s="119"/>
      <c r="F43" s="119">
        <f t="shared" si="13"/>
        <v>21.5261612764</v>
      </c>
      <c r="G43" s="119"/>
      <c r="H43" s="119"/>
      <c r="I43" s="119">
        <f t="shared" si="14"/>
        <v>10.825396158599998</v>
      </c>
      <c r="J43" s="119"/>
      <c r="K43" s="119"/>
      <c r="L43" s="119">
        <f t="shared" si="15"/>
        <v>89.833982321500002</v>
      </c>
    </row>
    <row r="44" spans="3:12" x14ac:dyDescent="0.2">
      <c r="C44" s="119">
        <f t="shared" si="12"/>
        <v>19.097711563599997</v>
      </c>
      <c r="D44" s="119"/>
      <c r="E44" s="119"/>
      <c r="F44" s="119">
        <f t="shared" si="13"/>
        <v>17.936599560400001</v>
      </c>
      <c r="G44" s="119"/>
      <c r="H44" s="119"/>
      <c r="I44" s="119">
        <f t="shared" si="14"/>
        <v>7.6091314519000006</v>
      </c>
      <c r="J44" s="119"/>
      <c r="K44" s="119"/>
      <c r="L44" s="119">
        <f t="shared" si="15"/>
        <v>42.459820883399999</v>
      </c>
    </row>
  </sheetData>
  <mergeCells count="1">
    <mergeCell ref="A20:A22"/>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附加题详细数据</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cp:lastPrinted>2017-07-19T08:40:16Z</cp:lastPrinted>
  <dcterms:created xsi:type="dcterms:W3CDTF">2016-10-17T13:55:53Z</dcterms:created>
  <dcterms:modified xsi:type="dcterms:W3CDTF">2018-05-09T06:53:37Z</dcterms:modified>
</cp:coreProperties>
</file>